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2-統計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26" i="1"/>
  <c r="F132" i="1" s="1"/>
  <c r="F123" i="1"/>
  <c r="F120" i="1"/>
  <c r="F104" i="1"/>
  <c r="F98" i="1"/>
  <c r="F95" i="1"/>
  <c r="F101" i="1" s="1"/>
  <c r="F89" i="1"/>
  <c r="F86" i="1"/>
  <c r="F92" i="1" s="1"/>
  <c r="G59" i="1"/>
  <c r="G58" i="1"/>
  <c r="G57" i="1"/>
</calcChain>
</file>

<file path=xl/comments1.xml><?xml version="1.0" encoding="utf-8"?>
<comments xmlns="http://schemas.openxmlformats.org/spreadsheetml/2006/main">
  <authors>
    <author>根津良彦</author>
  </authors>
  <commentList>
    <comment ref="G5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</t>
        </r>
        <r>
          <rPr>
            <b/>
            <sz val="11"/>
            <color indexed="81"/>
            <rFont val="ＭＳ Ｐゴシック"/>
            <family val="3"/>
            <charset val="128"/>
          </rPr>
          <t>(C53:F55)</t>
        </r>
      </text>
    </comment>
    <comment ref="G5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(C53:F55)</t>
        </r>
      </text>
    </comment>
    <comment ref="G5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(C53:F55)</t>
        </r>
      </text>
    </comment>
    <comment ref="F8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COUNTA</t>
        </r>
        <r>
          <rPr>
            <b/>
            <sz val="11"/>
            <color indexed="8"/>
            <rFont val="ＭＳ Ｐゴシック"/>
            <family val="3"/>
            <charset val="128"/>
          </rPr>
          <t>(</t>
        </r>
        <r>
          <rPr>
            <b/>
            <sz val="11"/>
            <color indexed="81"/>
            <rFont val="ＭＳ Ｐゴシック"/>
            <family val="3"/>
            <charset val="128"/>
          </rPr>
          <t>L83:L102)</t>
        </r>
      </text>
    </comment>
    <comment ref="F8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(K83:K102)</t>
        </r>
      </text>
    </comment>
    <comment ref="F9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(F86,F89)
上の計算値の合計</t>
        </r>
      </text>
    </comment>
    <comment ref="F9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</t>
        </r>
        <r>
          <rPr>
            <b/>
            <sz val="11"/>
            <color indexed="81"/>
            <rFont val="ＭＳ Ｐゴシック"/>
            <family val="3"/>
            <charset val="128"/>
          </rPr>
          <t>(O83:O102)</t>
        </r>
      </text>
    </comment>
    <comment ref="F9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(O83:O102)</t>
        </r>
      </text>
    </comment>
    <comment ref="F10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=F98/F95
</t>
        </r>
        <r>
          <rPr>
            <sz val="11"/>
            <color indexed="81"/>
            <rFont val="ＭＳ Ｐゴシック"/>
            <family val="3"/>
            <charset val="128"/>
          </rPr>
          <t>ここは「</t>
        </r>
        <r>
          <rPr>
            <sz val="11"/>
            <color indexed="12"/>
            <rFont val="ＭＳ Ｐゴシック"/>
            <family val="3"/>
            <charset val="128"/>
          </rPr>
          <t>割り算</t>
        </r>
        <r>
          <rPr>
            <sz val="11"/>
            <color indexed="81"/>
            <rFont val="ＭＳ Ｐゴシック"/>
            <family val="3"/>
            <charset val="128"/>
          </rPr>
          <t>」でOK</t>
        </r>
      </text>
    </comment>
    <comment ref="F10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(N83:N102)
</t>
        </r>
        <r>
          <rPr>
            <sz val="11"/>
            <color indexed="81"/>
            <rFont val="ＭＳ Ｐゴシック"/>
            <family val="3"/>
            <charset val="128"/>
          </rPr>
          <t>日付は</t>
        </r>
        <r>
          <rPr>
            <sz val="11"/>
            <color indexed="12"/>
            <rFont val="ＭＳ Ｐゴシック"/>
            <family val="3"/>
            <charset val="128"/>
          </rPr>
          <t>数値データ</t>
        </r>
        <r>
          <rPr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F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(L118:L134)</t>
        </r>
      </text>
    </comment>
    <comment ref="F1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(M118:M134)</t>
        </r>
      </text>
    </comment>
    <comment ref="F12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</t>
        </r>
        <r>
          <rPr>
            <b/>
            <sz val="11"/>
            <color indexed="81"/>
            <rFont val="ＭＳ Ｐゴシック"/>
            <family val="3"/>
            <charset val="128"/>
          </rPr>
          <t>(N118:N134)</t>
        </r>
      </text>
    </comment>
    <comment ref="F1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(O118:O134)</t>
        </r>
      </text>
    </comment>
    <comment ref="F1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(N118:N134)/F126</t>
        </r>
        <r>
          <rPr>
            <sz val="11"/>
            <color indexed="81"/>
            <rFont val="ＭＳ Ｐゴシック"/>
            <family val="3"/>
            <charset val="128"/>
          </rPr>
          <t xml:space="preserve">
《方法》
①「Σ」ボタン（オートサム）で試験結果をドラッグ
②</t>
        </r>
        <r>
          <rPr>
            <b/>
            <sz val="11"/>
            <color indexed="81"/>
            <rFont val="ＭＳ Ｐゴシック"/>
            <family val="3"/>
            <charset val="128"/>
          </rPr>
          <t>数式バーの末尾</t>
        </r>
        <r>
          <rPr>
            <sz val="11"/>
            <color indexed="81"/>
            <rFont val="ＭＳ Ｐゴシック"/>
            <family val="3"/>
            <charset val="128"/>
          </rPr>
          <t>をクリックしてカーソルを入れ「</t>
        </r>
        <r>
          <rPr>
            <b/>
            <sz val="11"/>
            <color indexed="81"/>
            <rFont val="ＭＳ Ｐゴシック"/>
            <family val="3"/>
            <charset val="128"/>
          </rPr>
          <t>/</t>
        </r>
        <r>
          <rPr>
            <sz val="11"/>
            <color indexed="81"/>
            <rFont val="ＭＳ Ｐゴシック"/>
            <family val="3"/>
            <charset val="128"/>
          </rPr>
          <t>」
③「試験参加者」＝Ｆ126セルで除算。</t>
        </r>
      </text>
    </comment>
  </commentList>
</comments>
</file>

<file path=xl/sharedStrings.xml><?xml version="1.0" encoding="utf-8"?>
<sst xmlns="http://schemas.openxmlformats.org/spreadsheetml/2006/main" count="170" uniqueCount="96">
  <si>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</si>
  <si>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</si>
  <si>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</si>
  <si>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</si>
  <si>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</si>
  <si>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</si>
  <si>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</si>
  <si>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</si>
  <si>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</si>
  <si>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</si>
  <si>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</si>
  <si>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</si>
  <si>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</si>
  <si>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</si>
  <si>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</si>
  <si>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</si>
  <si>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</si>
  <si>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</si>
  <si>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</si>
  <si>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</si>
  <si>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t xml:space="preserve"> 以下の表で問いに従い、計算式を設定しましょう。</t>
    <rPh sb="1" eb="3">
      <t>イカ</t>
    </rPh>
    <rPh sb="4" eb="5">
      <t>ヒョウ</t>
    </rPh>
    <rPh sb="6" eb="7">
      <t>ト</t>
    </rPh>
    <rPh sb="9" eb="10">
      <t>シタガ</t>
    </rPh>
    <rPh sb="12" eb="14">
      <t>ケイサン</t>
    </rPh>
    <rPh sb="14" eb="15">
      <t>シキ</t>
    </rPh>
    <rPh sb="16" eb="18">
      <t>セッテイ</t>
    </rPh>
    <phoneticPr fontId="4"/>
  </si>
  <si>
    <t>文字</t>
    <rPh sb="0" eb="2">
      <t>モジ</t>
    </rPh>
    <phoneticPr fontId="4"/>
  </si>
  <si>
    <t>問１）数値の入力されているセルはいくつ？</t>
    <rPh sb="0" eb="1">
      <t>ト</t>
    </rPh>
    <rPh sb="3" eb="5">
      <t>スウチ</t>
    </rPh>
    <rPh sb="6" eb="8">
      <t>ニュウリョク</t>
    </rPh>
    <phoneticPr fontId="4"/>
  </si>
  <si>
    <t>問２）入力されているセルはいくつ？</t>
    <rPh sb="0" eb="1">
      <t>ト</t>
    </rPh>
    <phoneticPr fontId="4"/>
  </si>
  <si>
    <t>問３）空白のセルはいくつ？</t>
    <rPh sb="0" eb="1">
      <t>ト</t>
    </rPh>
    <rPh sb="3" eb="5">
      <t>クウハク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</si>
  <si>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</si>
  <si>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</si>
  <si>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</si>
  <si>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</si>
  <si>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COUNT</t>
    </r>
    <r>
      <rPr>
        <b/>
        <sz val="11"/>
        <color indexed="8"/>
        <rFont val="ＭＳ Ｐゴシック"/>
        <family val="3"/>
        <charset val="128"/>
      </rPr>
      <t>・</t>
    </r>
    <r>
      <rPr>
        <b/>
        <sz val="11"/>
        <color indexed="10"/>
        <rFont val="ＭＳ Ｐゴシック"/>
        <family val="3"/>
        <charset val="128"/>
      </rPr>
      <t>COUNTA</t>
    </r>
    <r>
      <rPr>
        <b/>
        <sz val="11"/>
        <color indexed="8"/>
        <rFont val="ＭＳ Ｐゴシック"/>
        <family val="3"/>
        <charset val="128"/>
      </rPr>
      <t>・</t>
    </r>
    <r>
      <rPr>
        <b/>
        <sz val="11"/>
        <color indexed="10"/>
        <rFont val="ＭＳ Ｐゴシック"/>
        <family val="3"/>
        <charset val="128"/>
      </rPr>
      <t>COUNTBLANK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33" eb="35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</si>
  <si>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」画面が表示され、｛範囲｝をドラッグして指定します。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7" eb="19">
      <t>ハンイ</t>
    </rPh>
    <rPh sb="27" eb="29">
      <t>シテイ</t>
    </rPh>
    <phoneticPr fontId="4"/>
  </si>
  <si>
    <t>COUNT・COUNTA・COUNTBLANK関数ー（統計関数）</t>
    <rPh sb="23" eb="25">
      <t>カンスウ</t>
    </rPh>
    <rPh sb="27" eb="29">
      <t>トウケイ</t>
    </rPh>
    <rPh sb="29" eb="31">
      <t>カンスウ</t>
    </rPh>
    <phoneticPr fontId="4"/>
  </si>
  <si>
    <t>通信販売顧客リスト</t>
    <rPh sb="0" eb="2">
      <t>ツウシン</t>
    </rPh>
    <rPh sb="2" eb="4">
      <t>ハンバイ</t>
    </rPh>
    <rPh sb="4" eb="6">
      <t>コキャク</t>
    </rPh>
    <phoneticPr fontId="4"/>
  </si>
  <si>
    <t>会員</t>
    <rPh sb="0" eb="2">
      <t>カイイン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</si>
  <si>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</si>
  <si>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</si>
  <si>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</si>
  <si>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</si>
  <si>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に関数で計算式を設定しましょう。</t>
    </r>
    <rPh sb="0" eb="1">
      <t>ミギ</t>
    </rPh>
    <rPh sb="2" eb="3">
      <t>ヒョウ</t>
    </rPh>
    <rPh sb="7" eb="9">
      <t>カンスウ</t>
    </rPh>
    <rPh sb="10" eb="12">
      <t>ケイサン</t>
    </rPh>
    <rPh sb="12" eb="13">
      <t>シキ</t>
    </rPh>
    <rPh sb="14" eb="16">
      <t>セッテイ</t>
    </rPh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</si>
  <si>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</si>
  <si>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</si>
  <si>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</si>
  <si>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</si>
  <si>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</si>
  <si>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</si>
  <si>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答</t>
    <rPh sb="0" eb="1">
      <t>コタ</t>
    </rPh>
    <phoneticPr fontId="4"/>
  </si>
  <si>
    <t>佐藤</t>
    <rPh sb="0" eb="2">
      <t>サトウ</t>
    </rPh>
    <phoneticPr fontId="4"/>
  </si>
  <si>
    <t>千葉県</t>
  </si>
  <si>
    <t>会員数</t>
    <rPh sb="0" eb="2">
      <t>カイイン</t>
    </rPh>
    <rPh sb="2" eb="3">
      <t>スウ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</si>
  <si>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</si>
  <si>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</si>
  <si>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会員空欄のセル数</t>
    <rPh sb="0" eb="2">
      <t>カイイン</t>
    </rPh>
    <rPh sb="2" eb="4">
      <t>クウラン</t>
    </rPh>
    <rPh sb="7" eb="8">
      <t>スウ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</si>
  <si>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</si>
  <si>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</si>
  <si>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福田</t>
    <rPh sb="0" eb="2">
      <t>フクダ</t>
    </rPh>
    <phoneticPr fontId="4"/>
  </si>
  <si>
    <t>表の行数</t>
    <rPh sb="0" eb="1">
      <t>ヒョウ</t>
    </rPh>
    <rPh sb="2" eb="4">
      <t>ギョウスウ</t>
    </rPh>
    <phoneticPr fontId="4"/>
  </si>
  <si>
    <t>三木</t>
    <rPh sb="0" eb="2">
      <t>ミキ</t>
    </rPh>
    <phoneticPr fontId="4"/>
  </si>
  <si>
    <t>園田</t>
    <rPh sb="0" eb="2">
      <t>ソノダ</t>
    </rPh>
    <phoneticPr fontId="4"/>
  </si>
  <si>
    <t>細川</t>
    <rPh sb="0" eb="2">
      <t>ホソカワ</t>
    </rPh>
    <phoneticPr fontId="4"/>
  </si>
  <si>
    <t>販売者数</t>
    <rPh sb="0" eb="3">
      <t>ハンバイシャ</t>
    </rPh>
    <rPh sb="3" eb="4">
      <t>スウ</t>
    </rPh>
    <phoneticPr fontId="4"/>
  </si>
  <si>
    <t>海部</t>
    <rPh sb="0" eb="1">
      <t>カイ</t>
    </rPh>
    <rPh sb="1" eb="2">
      <t>ブ</t>
    </rPh>
    <phoneticPr fontId="4"/>
  </si>
  <si>
    <t>販売額合計</t>
    <rPh sb="0" eb="2">
      <t>ハンバイ</t>
    </rPh>
    <rPh sb="2" eb="3">
      <t>ガク</t>
    </rPh>
    <rPh sb="3" eb="5">
      <t>ゴウケイ</t>
    </rPh>
    <phoneticPr fontId="4"/>
  </si>
  <si>
    <t>橋本</t>
    <rPh sb="0" eb="2">
      <t>ハシモト</t>
    </rPh>
    <phoneticPr fontId="4"/>
  </si>
  <si>
    <t>村山</t>
    <rPh sb="0" eb="2">
      <t>ムラヤマ</t>
    </rPh>
    <phoneticPr fontId="4"/>
  </si>
  <si>
    <t>山本</t>
    <rPh sb="0" eb="2">
      <t>ヤマモト</t>
    </rPh>
    <phoneticPr fontId="4"/>
  </si>
  <si>
    <t>一人平均販売額</t>
    <rPh sb="0" eb="2">
      <t>ヒトリ</t>
    </rPh>
    <rPh sb="2" eb="4">
      <t>ヘイキン</t>
    </rPh>
    <rPh sb="4" eb="6">
      <t>ハンバイ</t>
    </rPh>
    <rPh sb="6" eb="7">
      <t>ガク</t>
    </rPh>
    <phoneticPr fontId="4"/>
  </si>
  <si>
    <t>池田</t>
    <rPh sb="0" eb="2">
      <t>イケダ</t>
    </rPh>
    <phoneticPr fontId="4"/>
  </si>
  <si>
    <t>宇野</t>
    <rPh sb="0" eb="2">
      <t>ウノ</t>
    </rPh>
    <phoneticPr fontId="4"/>
  </si>
  <si>
    <t>誕生日の記入者数</t>
    <rPh sb="0" eb="3">
      <t>タンジョウビ</t>
    </rPh>
    <rPh sb="4" eb="6">
      <t>キニュウ</t>
    </rPh>
    <rPh sb="6" eb="7">
      <t>シャ</t>
    </rPh>
    <rPh sb="7" eb="8">
      <t>スウ</t>
    </rPh>
    <phoneticPr fontId="4"/>
  </si>
  <si>
    <t>COUNT</t>
    <phoneticPr fontId="4"/>
  </si>
  <si>
    <t>COUNTA</t>
    <phoneticPr fontId="4"/>
  </si>
  <si>
    <t>COUNTBLANK</t>
    <phoneticPr fontId="4"/>
  </si>
  <si>
    <t>名前</t>
    <rPh sb="0" eb="2">
      <t>ナマエ</t>
    </rPh>
    <phoneticPr fontId="4"/>
  </si>
  <si>
    <t>試験結果</t>
    <rPh sb="0" eb="2">
      <t>シケン</t>
    </rPh>
    <rPh sb="2" eb="4">
      <t>ケッカ</t>
    </rPh>
    <phoneticPr fontId="4"/>
  </si>
  <si>
    <t>合否</t>
    <rPh sb="0" eb="2">
      <t>ゴウヒ</t>
    </rPh>
    <phoneticPr fontId="4"/>
  </si>
  <si>
    <t>○</t>
    <phoneticPr fontId="4"/>
  </si>
  <si>
    <t>合格</t>
    <rPh sb="0" eb="2">
      <t>ゴウカク</t>
    </rPh>
    <phoneticPr fontId="4"/>
  </si>
  <si>
    <t>○</t>
    <phoneticPr fontId="4"/>
  </si>
  <si>
    <t>男の人数</t>
    <rPh sb="0" eb="1">
      <t>オトコ</t>
    </rPh>
    <rPh sb="2" eb="4">
      <t>ニンズウ</t>
    </rPh>
    <phoneticPr fontId="4"/>
  </si>
  <si>
    <t>○</t>
    <phoneticPr fontId="4"/>
  </si>
  <si>
    <t>○</t>
    <phoneticPr fontId="4"/>
  </si>
  <si>
    <t>坂本</t>
    <rPh sb="0" eb="2">
      <t>サカモト</t>
    </rPh>
    <phoneticPr fontId="4"/>
  </si>
  <si>
    <t>○</t>
    <phoneticPr fontId="4"/>
  </si>
  <si>
    <t>女の人数</t>
    <rPh sb="0" eb="1">
      <t>オンナ</t>
    </rPh>
    <rPh sb="2" eb="4">
      <t>ニンズウ</t>
    </rPh>
    <phoneticPr fontId="4"/>
  </si>
  <si>
    <t>試験参加者人数</t>
    <rPh sb="0" eb="2">
      <t>シケン</t>
    </rPh>
    <rPh sb="2" eb="5">
      <t>サンカシャ</t>
    </rPh>
    <rPh sb="5" eb="7">
      <t>ニンズウ</t>
    </rPh>
    <phoneticPr fontId="4"/>
  </si>
  <si>
    <t>○</t>
    <phoneticPr fontId="4"/>
  </si>
  <si>
    <t>○</t>
    <phoneticPr fontId="4"/>
  </si>
  <si>
    <t>不合格者数</t>
    <rPh sb="0" eb="3">
      <t>フゴウカク</t>
    </rPh>
    <rPh sb="3" eb="4">
      <t>シャ</t>
    </rPh>
    <rPh sb="4" eb="5">
      <t>スウ</t>
    </rPh>
    <phoneticPr fontId="4"/>
  </si>
  <si>
    <t>○</t>
    <phoneticPr fontId="4"/>
  </si>
  <si>
    <t>平均点</t>
    <rPh sb="0" eb="3">
      <t>ヘイキンテン</t>
    </rPh>
    <phoneticPr fontId="4"/>
  </si>
  <si>
    <t>Copyright(c) Beginners Site All right reserved 2013/10/10</t>
    <phoneticPr fontId="4"/>
  </si>
  <si>
    <r>
      <t>指定した範囲内で</t>
    </r>
    <r>
      <rPr>
        <sz val="11"/>
        <color indexed="10"/>
        <rFont val="ＭＳ Ｐゴシック"/>
        <family val="3"/>
        <charset val="128"/>
      </rPr>
      <t>数値のあるセル</t>
    </r>
    <r>
      <rPr>
        <sz val="11"/>
        <rFont val="ＭＳ Ｐゴシック"/>
        <family val="3"/>
        <charset val="128"/>
      </rPr>
      <t>個</t>
    </r>
    <r>
      <rPr>
        <sz val="11"/>
        <color theme="1"/>
        <rFont val="ＭＳ Ｐゴシック"/>
        <family val="2"/>
        <charset val="128"/>
        <scheme val="minor"/>
      </rPr>
      <t>数を数えます。</t>
    </r>
    <rPh sb="15" eb="16">
      <t>コ</t>
    </rPh>
    <phoneticPr fontId="4"/>
  </si>
  <si>
    <r>
      <t>指定した範囲内で</t>
    </r>
    <r>
      <rPr>
        <sz val="11"/>
        <color indexed="10"/>
        <rFont val="ＭＳ Ｐゴシック"/>
        <family val="3"/>
        <charset val="128"/>
      </rPr>
      <t>空白でないセル</t>
    </r>
    <r>
      <rPr>
        <sz val="11"/>
        <rFont val="ＭＳ Ｐゴシック"/>
        <family val="3"/>
        <charset val="128"/>
      </rPr>
      <t>個</t>
    </r>
    <r>
      <rPr>
        <sz val="11"/>
        <color theme="1"/>
        <rFont val="ＭＳ Ｐゴシック"/>
        <family val="2"/>
        <charset val="128"/>
        <scheme val="minor"/>
      </rPr>
      <t>数を数えます。</t>
    </r>
    <phoneticPr fontId="4"/>
  </si>
  <si>
    <r>
      <t>指定した範囲内で</t>
    </r>
    <r>
      <rPr>
        <sz val="11"/>
        <color indexed="10"/>
        <rFont val="ＭＳ Ｐゴシック"/>
        <family val="3"/>
        <charset val="128"/>
      </rPr>
      <t>空白のセル</t>
    </r>
    <r>
      <rPr>
        <sz val="11"/>
        <rFont val="ＭＳ Ｐゴシック"/>
        <family val="3"/>
        <charset val="128"/>
      </rPr>
      <t>個</t>
    </r>
    <r>
      <rPr>
        <sz val="11"/>
        <color theme="1"/>
        <rFont val="ＭＳ Ｐゴシック"/>
        <family val="2"/>
        <charset val="128"/>
        <scheme val="minor"/>
      </rPr>
      <t>数を数えます。</t>
    </r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</si>
  <si>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</si>
  <si>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統計関数</t>
    </r>
    <rPh sb="0" eb="2">
      <t>カンスウ</t>
    </rPh>
    <rPh sb="3" eb="5">
      <t>ブンルイ</t>
    </rPh>
    <rPh sb="6" eb="8">
      <t>トウケイ</t>
    </rPh>
    <rPh sb="8" eb="10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</si>
</sst>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m&quot;月&quot;d&quot;日&quot;;@"/>
    <numFmt numFmtId="179" formatCode="0.0_ 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2" borderId="7" xfId="0" applyFont="1" applyFill="1" applyBorder="1">
      <alignment vertical="center"/>
    </xf>
    <xf numFmtId="0" fontId="10" fillId="2" borderId="9" xfId="0" applyFont="1" applyFill="1" applyBorder="1">
      <alignment vertical="center"/>
    </xf>
    <xf numFmtId="0" fontId="10" fillId="2" borderId="0" xfId="0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0" fontId="10" fillId="2" borderId="13" xfId="0" applyFont="1" applyFill="1" applyBorder="1">
      <alignment vertical="center"/>
    </xf>
    <xf numFmtId="0" fontId="10" fillId="2" borderId="1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0" borderId="15" xfId="0" applyFont="1" applyBorder="1">
      <alignment vertical="center"/>
    </xf>
    <xf numFmtId="0" fontId="0" fillId="0" borderId="0" xfId="0" applyFont="1" applyAlignment="1">
      <alignment horizontal="left" vertical="center" indent="2"/>
    </xf>
    <xf numFmtId="0" fontId="0" fillId="7" borderId="15" xfId="0" applyFont="1" applyFill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left" vertical="center" indent="2"/>
    </xf>
    <xf numFmtId="0" fontId="0" fillId="5" borderId="16" xfId="0" applyFont="1" applyFill="1" applyBorder="1">
      <alignment vertical="center"/>
    </xf>
    <xf numFmtId="0" fontId="5" fillId="8" borderId="0" xfId="0" applyFont="1" applyFill="1">
      <alignment vertical="center"/>
    </xf>
    <xf numFmtId="0" fontId="0" fillId="8" borderId="0" xfId="0" applyFont="1" applyFill="1">
      <alignment vertical="center"/>
    </xf>
    <xf numFmtId="0" fontId="5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9" borderId="17" xfId="0" applyFont="1" applyFill="1" applyBorder="1" applyAlignment="1">
      <alignment horizontal="center"/>
    </xf>
    <xf numFmtId="0" fontId="0" fillId="9" borderId="18" xfId="0" applyFont="1" applyFill="1" applyBorder="1" applyAlignment="1">
      <alignment horizontal="center"/>
    </xf>
    <xf numFmtId="0" fontId="0" fillId="9" borderId="19" xfId="0" applyFont="1" applyFill="1" applyBorder="1" applyAlignment="1">
      <alignment horizontal="center"/>
    </xf>
    <xf numFmtId="0" fontId="0" fillId="10" borderId="20" xfId="0" applyFont="1" applyFill="1" applyBorder="1">
      <alignment vertical="center"/>
    </xf>
    <xf numFmtId="0" fontId="0" fillId="0" borderId="21" xfId="0" applyFont="1" applyBorder="1" applyAlignment="1">
      <alignment horizontal="center"/>
    </xf>
    <xf numFmtId="0" fontId="0" fillId="0" borderId="21" xfId="0" applyFont="1" applyBorder="1">
      <alignment vertical="center"/>
    </xf>
    <xf numFmtId="178" fontId="0" fillId="0" borderId="22" xfId="0" applyNumberFormat="1" applyFont="1" applyBorder="1">
      <alignment vertical="center"/>
    </xf>
    <xf numFmtId="38" fontId="0" fillId="0" borderId="23" xfId="1" applyFont="1" applyBorder="1" applyAlignment="1"/>
    <xf numFmtId="0" fontId="0" fillId="0" borderId="0" xfId="0" applyFont="1" applyBorder="1" applyAlignment="1">
      <alignment horizontal="center"/>
    </xf>
    <xf numFmtId="0" fontId="0" fillId="10" borderId="24" xfId="0" applyFont="1" applyFill="1" applyBorder="1">
      <alignment vertical="center"/>
    </xf>
    <xf numFmtId="0" fontId="0" fillId="0" borderId="25" xfId="0" applyFont="1" applyBorder="1" applyAlignment="1">
      <alignment horizontal="center"/>
    </xf>
    <xf numFmtId="0" fontId="0" fillId="0" borderId="25" xfId="0" applyFont="1" applyBorder="1">
      <alignment vertical="center"/>
    </xf>
    <xf numFmtId="178" fontId="0" fillId="0" borderId="26" xfId="0" applyNumberFormat="1" applyFont="1" applyBorder="1">
      <alignment vertical="center"/>
    </xf>
    <xf numFmtId="38" fontId="0" fillId="0" borderId="27" xfId="1" applyFont="1" applyBorder="1" applyAlignment="1"/>
    <xf numFmtId="0" fontId="8" fillId="0" borderId="0" xfId="0" applyFont="1" applyFill="1" applyBorder="1">
      <alignment vertical="center"/>
    </xf>
    <xf numFmtId="0" fontId="13" fillId="0" borderId="0" xfId="0" applyFont="1" applyAlignment="1">
      <alignment horizontal="center" vertical="center"/>
    </xf>
    <xf numFmtId="49" fontId="0" fillId="0" borderId="0" xfId="0" applyNumberFormat="1" applyFont="1" applyBorder="1" applyAlignment="1">
      <alignment horizontal="center"/>
    </xf>
    <xf numFmtId="38" fontId="14" fillId="7" borderId="15" xfId="1" applyFont="1" applyFill="1" applyBorder="1">
      <alignment vertical="center"/>
    </xf>
    <xf numFmtId="38" fontId="14" fillId="0" borderId="0" xfId="1" applyFont="1" applyFill="1" applyBorder="1">
      <alignment vertical="center"/>
    </xf>
    <xf numFmtId="38" fontId="14" fillId="0" borderId="0" xfId="1" applyFont="1">
      <alignment vertical="center"/>
    </xf>
    <xf numFmtId="0" fontId="0" fillId="0" borderId="0" xfId="0" applyFont="1" applyAlignment="1">
      <alignment horizontal="right" vertical="center"/>
    </xf>
    <xf numFmtId="0" fontId="0" fillId="10" borderId="28" xfId="0" applyFont="1" applyFill="1" applyBorder="1">
      <alignment vertical="center"/>
    </xf>
    <xf numFmtId="0" fontId="0" fillId="0" borderId="29" xfId="0" applyFont="1" applyBorder="1" applyAlignment="1">
      <alignment horizontal="center"/>
    </xf>
    <xf numFmtId="0" fontId="0" fillId="0" borderId="29" xfId="0" applyFont="1" applyBorder="1">
      <alignment vertical="center"/>
    </xf>
    <xf numFmtId="178" fontId="0" fillId="0" borderId="30" xfId="0" applyNumberFormat="1" applyFont="1" applyBorder="1">
      <alignment vertical="center"/>
    </xf>
    <xf numFmtId="38" fontId="0" fillId="0" borderId="31" xfId="1" applyFont="1" applyBorder="1" applyAlignment="1"/>
    <xf numFmtId="0" fontId="0" fillId="0" borderId="32" xfId="0" applyFont="1" applyBorder="1" applyAlignment="1">
      <alignment horizontal="center" vertical="center"/>
    </xf>
    <xf numFmtId="38" fontId="0" fillId="0" borderId="32" xfId="0" applyNumberFormat="1" applyFont="1" applyBorder="1">
      <alignment vertical="center"/>
    </xf>
    <xf numFmtId="0" fontId="0" fillId="11" borderId="4" xfId="0" applyFont="1" applyFill="1" applyBorder="1" applyAlignment="1">
      <alignment horizontal="center"/>
    </xf>
    <xf numFmtId="0" fontId="0" fillId="11" borderId="4" xfId="0" applyFont="1" applyFill="1" applyBorder="1" applyAlignment="1">
      <alignment horizontal="center" vertical="center"/>
    </xf>
    <xf numFmtId="0" fontId="0" fillId="12" borderId="20" xfId="0" applyFont="1" applyFill="1" applyBorder="1">
      <alignment vertical="center"/>
    </xf>
    <xf numFmtId="0" fontId="0" fillId="0" borderId="22" xfId="0" applyNumberFormat="1" applyFont="1" applyBorder="1">
      <alignment vertical="center"/>
    </xf>
    <xf numFmtId="38" fontId="0" fillId="0" borderId="23" xfId="1" applyFont="1" applyBorder="1" applyAlignment="1">
      <alignment horizontal="center"/>
    </xf>
    <xf numFmtId="0" fontId="0" fillId="12" borderId="24" xfId="0" applyFont="1" applyFill="1" applyBorder="1">
      <alignment vertical="center"/>
    </xf>
    <xf numFmtId="0" fontId="0" fillId="0" borderId="26" xfId="0" applyNumberFormat="1" applyFont="1" applyBorder="1">
      <alignment vertical="center"/>
    </xf>
    <xf numFmtId="38" fontId="0" fillId="0" borderId="27" xfId="1" applyFont="1" applyBorder="1" applyAlignment="1">
      <alignment horizontal="center"/>
    </xf>
    <xf numFmtId="179" fontId="0" fillId="0" borderId="0" xfId="0" applyNumberFormat="1" applyFont="1">
      <alignment vertical="center"/>
    </xf>
    <xf numFmtId="0" fontId="0" fillId="12" borderId="28" xfId="0" applyFont="1" applyFill="1" applyBorder="1">
      <alignment vertical="center"/>
    </xf>
    <xf numFmtId="0" fontId="0" fillId="0" borderId="29" xfId="0" applyFont="1" applyBorder="1" applyAlignment="1">
      <alignment horizontal="center" vertical="center"/>
    </xf>
    <xf numFmtId="0" fontId="0" fillId="0" borderId="30" xfId="0" applyNumberFormat="1" applyFont="1" applyBorder="1">
      <alignment vertical="center"/>
    </xf>
    <xf numFmtId="38" fontId="0" fillId="0" borderId="31" xfId="1" applyFont="1" applyBorder="1" applyAlignment="1">
      <alignment horizontal="center"/>
    </xf>
    <xf numFmtId="0" fontId="16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10" borderId="17" xfId="0" applyFont="1" applyFill="1" applyBorder="1" applyAlignment="1">
      <alignment horizontal="center"/>
    </xf>
    <xf numFmtId="0" fontId="0" fillId="10" borderId="35" xfId="0" applyFont="1" applyFill="1" applyBorder="1" applyAlignment="1">
      <alignment horizontal="center"/>
    </xf>
    <xf numFmtId="0" fontId="0" fillId="10" borderId="33" xfId="0" applyFont="1" applyFill="1" applyBorder="1" applyAlignment="1">
      <alignment horizontal="center"/>
    </xf>
    <xf numFmtId="0" fontId="0" fillId="10" borderId="34" xfId="0" applyFont="1" applyFill="1" applyBorder="1" applyAlignment="1">
      <alignment horizontal="center"/>
    </xf>
    <xf numFmtId="0" fontId="0" fillId="10" borderId="18" xfId="0" applyFont="1" applyFill="1" applyBorder="1" applyAlignment="1">
      <alignment horizontal="center"/>
    </xf>
    <xf numFmtId="0" fontId="0" fillId="10" borderId="36" xfId="0" applyFont="1" applyFill="1" applyBorder="1" applyAlignment="1">
      <alignment horizontal="center"/>
    </xf>
    <xf numFmtId="0" fontId="0" fillId="10" borderId="19" xfId="0" applyFont="1" applyFill="1" applyBorder="1" applyAlignment="1">
      <alignment horizontal="center"/>
    </xf>
    <xf numFmtId="0" fontId="0" fillId="10" borderId="37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39</xdr:row>
      <xdr:rowOff>85725</xdr:rowOff>
    </xdr:from>
    <xdr:to>
      <xdr:col>13</xdr:col>
      <xdr:colOff>142875</xdr:colOff>
      <xdr:row>43</xdr:row>
      <xdr:rowOff>57150</xdr:rowOff>
    </xdr:to>
    <xdr:grpSp>
      <xdr:nvGrpSpPr>
        <xdr:cNvPr id="2" name="Group 807"/>
        <xdr:cNvGrpSpPr>
          <a:grpSpLocks/>
        </xdr:cNvGrpSpPr>
      </xdr:nvGrpSpPr>
      <xdr:grpSpPr bwMode="auto">
        <a:xfrm>
          <a:off x="942975" y="6762750"/>
          <a:ext cx="6486525" cy="619125"/>
          <a:chOff x="98" y="721"/>
          <a:chExt cx="681" cy="65"/>
        </a:xfrm>
      </xdr:grpSpPr>
      <xdr:sp macro="" textlink="">
        <xdr:nvSpPr>
          <xdr:cNvPr id="3" name="Text Box 495" descr="キャンバス"/>
          <xdr:cNvSpPr txBox="1">
            <a:spLocks noChangeArrowheads="1"/>
          </xdr:cNvSpPr>
        </xdr:nvSpPr>
        <xdr:spPr bwMode="auto">
          <a:xfrm>
            <a:off x="98" y="755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4" name="Text Box 496" descr="オーク"/>
          <xdr:cNvSpPr txBox="1">
            <a:spLocks noChangeArrowheads="1"/>
          </xdr:cNvSpPr>
        </xdr:nvSpPr>
        <xdr:spPr bwMode="auto">
          <a:xfrm>
            <a:off x="563" y="755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5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4" y="725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2" y="721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85725</xdr:colOff>
      <xdr:row>26</xdr:row>
      <xdr:rowOff>142875</xdr:rowOff>
    </xdr:from>
    <xdr:to>
      <xdr:col>4</xdr:col>
      <xdr:colOff>314325</xdr:colOff>
      <xdr:row>28</xdr:row>
      <xdr:rowOff>9525</xdr:rowOff>
    </xdr:to>
    <xdr:pic>
      <xdr:nvPicPr>
        <xdr:cNvPr id="7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0" y="73533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81</xdr:row>
      <xdr:rowOff>114300</xdr:rowOff>
    </xdr:from>
    <xdr:to>
      <xdr:col>1</xdr:col>
      <xdr:colOff>457200</xdr:colOff>
      <xdr:row>83</xdr:row>
      <xdr:rowOff>0</xdr:rowOff>
    </xdr:to>
    <xdr:pic>
      <xdr:nvPicPr>
        <xdr:cNvPr id="8" name="Picture 75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16487775"/>
          <a:ext cx="571500" cy="2476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85725</xdr:colOff>
      <xdr:row>79</xdr:row>
      <xdr:rowOff>142875</xdr:rowOff>
    </xdr:from>
    <xdr:to>
      <xdr:col>4</xdr:col>
      <xdr:colOff>581025</xdr:colOff>
      <xdr:row>81</xdr:row>
      <xdr:rowOff>47625</xdr:rowOff>
    </xdr:to>
    <xdr:pic>
      <xdr:nvPicPr>
        <xdr:cNvPr id="9" name="Picture 75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190750" y="161925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0</xdr:colOff>
      <xdr:row>64</xdr:row>
      <xdr:rowOff>142875</xdr:rowOff>
    </xdr:from>
    <xdr:to>
      <xdr:col>4</xdr:col>
      <xdr:colOff>228600</xdr:colOff>
      <xdr:row>66</xdr:row>
      <xdr:rowOff>9525</xdr:rowOff>
    </xdr:to>
    <xdr:pic>
      <xdr:nvPicPr>
        <xdr:cNvPr id="10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05025" y="137636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104775</xdr:colOff>
      <xdr:row>1</xdr:row>
      <xdr:rowOff>66675</xdr:rowOff>
    </xdr:from>
    <xdr:to>
      <xdr:col>14</xdr:col>
      <xdr:colOff>657225</xdr:colOff>
      <xdr:row>8</xdr:row>
      <xdr:rowOff>161925</xdr:rowOff>
    </xdr:to>
    <xdr:grpSp>
      <xdr:nvGrpSpPr>
        <xdr:cNvPr id="11" name="Group 804"/>
        <xdr:cNvGrpSpPr>
          <a:grpSpLocks/>
        </xdr:cNvGrpSpPr>
      </xdr:nvGrpSpPr>
      <xdr:grpSpPr bwMode="auto">
        <a:xfrm>
          <a:off x="323850" y="247650"/>
          <a:ext cx="8315325" cy="1228725"/>
          <a:chOff x="12" y="6"/>
          <a:chExt cx="873" cy="133"/>
        </a:xfrm>
      </xdr:grpSpPr>
      <xdr:grpSp>
        <xdr:nvGrpSpPr>
          <xdr:cNvPr id="12" name="Group 802"/>
          <xdr:cNvGrpSpPr>
            <a:grpSpLocks/>
          </xdr:cNvGrpSpPr>
        </xdr:nvGrpSpPr>
        <xdr:grpSpPr bwMode="auto">
          <a:xfrm>
            <a:off x="12" y="6"/>
            <a:ext cx="787" cy="126"/>
            <a:chOff x="12" y="6"/>
            <a:chExt cx="787" cy="126"/>
          </a:xfrm>
        </xdr:grpSpPr>
        <xdr:sp macro="" textlink="">
          <xdr:nvSpPr>
            <xdr:cNvPr id="17" name="Text Box 1"/>
            <xdr:cNvSpPr txBox="1">
              <a:spLocks noChangeArrowheads="1"/>
            </xdr:cNvSpPr>
          </xdr:nvSpPr>
          <xdr:spPr bwMode="auto">
            <a:xfrm>
              <a:off x="12" y="6"/>
              <a:ext cx="154" cy="126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8" name="Text Box 798"/>
            <xdr:cNvSpPr txBox="1">
              <a:spLocks noChangeArrowheads="1"/>
            </xdr:cNvSpPr>
          </xdr:nvSpPr>
          <xdr:spPr bwMode="auto">
            <a:xfrm>
              <a:off x="295" y="6"/>
              <a:ext cx="167" cy="123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COUNTA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カウンタ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9" name="Text Box 800"/>
            <xdr:cNvSpPr txBox="1">
              <a:spLocks noChangeArrowheads="1"/>
            </xdr:cNvSpPr>
          </xdr:nvSpPr>
          <xdr:spPr bwMode="auto">
            <a:xfrm>
              <a:off x="586" y="6"/>
              <a:ext cx="213" cy="124"/>
            </a:xfrm>
            <a:prstGeom prst="rect">
              <a:avLst/>
            </a:prstGeom>
            <a:solidFill>
              <a:srgbClr val="9999FF"/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COUNTBLANK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カウントブランク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</xdr:grpSp>
      <xdr:grpSp>
        <xdr:nvGrpSpPr>
          <xdr:cNvPr id="13" name="Group 803"/>
          <xdr:cNvGrpSpPr>
            <a:grpSpLocks/>
          </xdr:cNvGrpSpPr>
        </xdr:nvGrpSpPr>
        <xdr:grpSpPr bwMode="auto">
          <a:xfrm>
            <a:off x="142" y="76"/>
            <a:ext cx="743" cy="63"/>
            <a:chOff x="142" y="76"/>
            <a:chExt cx="743" cy="63"/>
          </a:xfrm>
        </xdr:grpSpPr>
        <xdr:sp macro="" textlink="">
          <xdr:nvSpPr>
            <xdr:cNvPr id="14" name="Text Box 759" descr="キャンバス"/>
            <xdr:cNvSpPr txBox="1">
              <a:spLocks noChangeArrowheads="1"/>
            </xdr:cNvSpPr>
          </xdr:nvSpPr>
          <xdr:spPr bwMode="auto">
            <a:xfrm>
              <a:off x="142" y="76"/>
              <a:ext cx="133" cy="63"/>
            </a:xfrm>
            <a:prstGeom prst="rect">
              <a:avLst/>
            </a:prstGeom>
            <a:blipFill dpi="0" rotWithShape="1">
              <a:blip xmlns:r="http://schemas.openxmlformats.org/officeDocument/2006/relationships" r:embed="rId1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数値のあるセル数</a:t>
              </a:r>
            </a:p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5" name="Text Box 799" descr="キャンバス"/>
            <xdr:cNvSpPr txBox="1">
              <a:spLocks noChangeArrowheads="1"/>
            </xdr:cNvSpPr>
          </xdr:nvSpPr>
          <xdr:spPr bwMode="auto">
            <a:xfrm>
              <a:off x="436" y="76"/>
              <a:ext cx="136" cy="60"/>
            </a:xfrm>
            <a:prstGeom prst="rect">
              <a:avLst/>
            </a:prstGeom>
            <a:blipFill dpi="0" rotWithShape="1">
              <a:blip xmlns:r="http://schemas.openxmlformats.org/officeDocument/2006/relationships" r:embed="rId1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空白でないセル数</a:t>
              </a:r>
            </a:p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6" name="Text Box 801" descr="キャンバス"/>
            <xdr:cNvSpPr txBox="1">
              <a:spLocks noChangeArrowheads="1"/>
            </xdr:cNvSpPr>
          </xdr:nvSpPr>
          <xdr:spPr bwMode="auto">
            <a:xfrm>
              <a:off x="764" y="76"/>
              <a:ext cx="121" cy="60"/>
            </a:xfrm>
            <a:prstGeom prst="rect">
              <a:avLst/>
            </a:prstGeom>
            <a:blipFill dpi="0" rotWithShape="1">
              <a:blip xmlns:r="http://schemas.openxmlformats.org/officeDocument/2006/relationships" r:embed="rId1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空白のセル数</a:t>
              </a:r>
            </a:p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</xdr:grpSp>
    </xdr:grpSp>
    <xdr:clientData/>
  </xdr:twoCellAnchor>
  <xdr:twoCellAnchor>
    <xdr:from>
      <xdr:col>0</xdr:col>
      <xdr:colOff>180975</xdr:colOff>
      <xdr:row>49</xdr:row>
      <xdr:rowOff>142875</xdr:rowOff>
    </xdr:from>
    <xdr:to>
      <xdr:col>1</xdr:col>
      <xdr:colOff>419100</xdr:colOff>
      <xdr:row>51</xdr:row>
      <xdr:rowOff>66675</xdr:rowOff>
    </xdr:to>
    <xdr:pic>
      <xdr:nvPicPr>
        <xdr:cNvPr id="20" name="Picture 80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11334750"/>
          <a:ext cx="457200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49</xdr:row>
      <xdr:rowOff>152400</xdr:rowOff>
    </xdr:from>
    <xdr:to>
      <xdr:col>9</xdr:col>
      <xdr:colOff>542925</xdr:colOff>
      <xdr:row>51</xdr:row>
      <xdr:rowOff>57150</xdr:rowOff>
    </xdr:to>
    <xdr:pic>
      <xdr:nvPicPr>
        <xdr:cNvPr id="21" name="Picture 80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29150" y="113442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114</xdr:row>
      <xdr:rowOff>19050</xdr:rowOff>
    </xdr:from>
    <xdr:to>
      <xdr:col>1</xdr:col>
      <xdr:colOff>428625</xdr:colOff>
      <xdr:row>115</xdr:row>
      <xdr:rowOff>57150</xdr:rowOff>
    </xdr:to>
    <xdr:pic>
      <xdr:nvPicPr>
        <xdr:cNvPr id="25" name="Picture 82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22059900"/>
          <a:ext cx="571500" cy="2476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85725</xdr:colOff>
      <xdr:row>116</xdr:row>
      <xdr:rowOff>133350</xdr:rowOff>
    </xdr:from>
    <xdr:to>
      <xdr:col>4</xdr:col>
      <xdr:colOff>581025</xdr:colOff>
      <xdr:row>118</xdr:row>
      <xdr:rowOff>38100</xdr:rowOff>
    </xdr:to>
    <xdr:pic>
      <xdr:nvPicPr>
        <xdr:cNvPr id="26" name="Picture 82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190750" y="225456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85725</xdr:colOff>
      <xdr:row>138</xdr:row>
      <xdr:rowOff>66675</xdr:rowOff>
    </xdr:from>
    <xdr:to>
      <xdr:col>13</xdr:col>
      <xdr:colOff>504825</xdr:colOff>
      <xdr:row>147</xdr:row>
      <xdr:rowOff>19050</xdr:rowOff>
    </xdr:to>
    <xdr:grpSp>
      <xdr:nvGrpSpPr>
        <xdr:cNvPr id="27" name="グループ化 26"/>
        <xdr:cNvGrpSpPr/>
      </xdr:nvGrpSpPr>
      <xdr:grpSpPr>
        <a:xfrm>
          <a:off x="800100" y="23593425"/>
          <a:ext cx="6991350" cy="1409700"/>
          <a:chOff x="609600" y="25517475"/>
          <a:chExt cx="6991350" cy="1409700"/>
        </a:xfrm>
      </xdr:grpSpPr>
      <xdr:pic>
        <xdr:nvPicPr>
          <xdr:cNvPr id="28" name="Picture 832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609600" y="25641300"/>
            <a:ext cx="3829050" cy="1162050"/>
          </a:xfrm>
          <a:prstGeom prst="rect">
            <a:avLst/>
          </a:prstGeom>
          <a:noFill/>
        </xdr:spPr>
      </xdr:pic>
      <xdr:pic>
        <xdr:nvPicPr>
          <xdr:cNvPr id="29" name="Picture 834"/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/>
          <a:stretch>
            <a:fillRect/>
          </a:stretch>
        </xdr:blipFill>
        <xdr:spPr bwMode="auto">
          <a:xfrm>
            <a:off x="5029200" y="25517475"/>
            <a:ext cx="2571750" cy="1409700"/>
          </a:xfrm>
          <a:prstGeom prst="rect">
            <a:avLst/>
          </a:prstGeom>
          <a:noFill/>
        </xdr:spPr>
      </xdr:pic>
      <xdr:sp macro="" textlink="">
        <xdr:nvSpPr>
          <xdr:cNvPr id="30" name="右矢印 29"/>
          <xdr:cNvSpPr/>
        </xdr:nvSpPr>
        <xdr:spPr>
          <a:xfrm>
            <a:off x="4505325" y="25984200"/>
            <a:ext cx="447675" cy="2190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9</xdr:col>
      <xdr:colOff>209550</xdr:colOff>
      <xdr:row>19</xdr:row>
      <xdr:rowOff>133350</xdr:rowOff>
    </xdr:from>
    <xdr:to>
      <xdr:col>20</xdr:col>
      <xdr:colOff>533400</xdr:colOff>
      <xdr:row>44</xdr:row>
      <xdr:rowOff>104775</xdr:rowOff>
    </xdr:to>
    <xdr:grpSp>
      <xdr:nvGrpSpPr>
        <xdr:cNvPr id="37" name="グループ化 36"/>
        <xdr:cNvGrpSpPr/>
      </xdr:nvGrpSpPr>
      <xdr:grpSpPr>
        <a:xfrm>
          <a:off x="4781550" y="3352800"/>
          <a:ext cx="7772400" cy="4238625"/>
          <a:chOff x="4629150" y="3333750"/>
          <a:chExt cx="7772400" cy="4238625"/>
        </a:xfrm>
      </xdr:grpSpPr>
      <xdr:pic>
        <xdr:nvPicPr>
          <xdr:cNvPr id="35" name="図 34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29150" y="3333750"/>
            <a:ext cx="7353300" cy="19431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6" name="図 35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991475" y="5153025"/>
            <a:ext cx="4410075" cy="24193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15</xdr:col>
      <xdr:colOff>152400</xdr:colOff>
      <xdr:row>62</xdr:row>
      <xdr:rowOff>19050</xdr:rowOff>
    </xdr:from>
    <xdr:to>
      <xdr:col>19</xdr:col>
      <xdr:colOff>361950</xdr:colOff>
      <xdr:row>70</xdr:row>
      <xdr:rowOff>9525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9675" y="10525125"/>
          <a:ext cx="28670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561975</xdr:colOff>
      <xdr:row>61</xdr:row>
      <xdr:rowOff>0</xdr:rowOff>
    </xdr:from>
    <xdr:to>
      <xdr:col>13</xdr:col>
      <xdr:colOff>523875</xdr:colOff>
      <xdr:row>69</xdr:row>
      <xdr:rowOff>0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10334625"/>
          <a:ext cx="2676525" cy="1390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69</xdr:row>
      <xdr:rowOff>123825</xdr:rowOff>
    </xdr:from>
    <xdr:to>
      <xdr:col>12</xdr:col>
      <xdr:colOff>209550</xdr:colOff>
      <xdr:row>76</xdr:row>
      <xdr:rowOff>47625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1849100"/>
          <a:ext cx="25146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4"/>
  <sheetViews>
    <sheetView tabSelected="1" workbookViewId="0">
      <selection activeCell="A3" sqref="A3"/>
    </sheetView>
  </sheetViews>
  <sheetFormatPr defaultRowHeight="12.75" customHeight="1"/>
  <cols>
    <col min="1" max="1" width="2.875" style="2" customWidth="1"/>
    <col min="2" max="2" width="6.5" style="1" customWidth="1"/>
    <col min="3" max="7" width="9.125" style="1" customWidth="1"/>
    <col min="8" max="8" width="3.5" style="1" customWidth="1"/>
    <col min="9" max="9" width="1.5" style="1" customWidth="1"/>
    <col min="10" max="10" width="8.25" style="1" customWidth="1"/>
    <col min="11" max="15" width="9.125" style="1" customWidth="1"/>
    <col min="16" max="16" width="7.875" style="1" customWidth="1"/>
    <col min="17" max="16384" width="9" style="1"/>
  </cols>
  <sheetData>
    <row r="1" spans="1:15" ht="14.25">
      <c r="A1" s="75" t="s">
        <v>90</v>
      </c>
      <c r="B1" s="75"/>
      <c r="C1" s="75"/>
      <c r="D1" s="75"/>
      <c r="E1" s="75"/>
      <c r="F1" s="75"/>
      <c r="G1" s="75"/>
    </row>
    <row r="9" spans="1:15" ht="13.5"/>
    <row r="10" spans="1:15" ht="14.25" thickBot="1">
      <c r="C10" s="76" t="s">
        <v>0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8"/>
      <c r="O10" s="3"/>
    </row>
    <row r="11" spans="1:15" ht="14.25" thickTop="1">
      <c r="A11" s="1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3.5">
      <c r="A12" s="1"/>
      <c r="F12" s="5" t="s">
        <v>1</v>
      </c>
      <c r="G12" s="6"/>
      <c r="H12" s="6"/>
      <c r="I12" s="6"/>
      <c r="J12" s="6"/>
      <c r="K12" s="4"/>
      <c r="L12" s="4"/>
      <c r="M12" s="4"/>
      <c r="N12" s="4"/>
      <c r="O12" s="4"/>
    </row>
    <row r="13" spans="1:15" ht="13.5">
      <c r="A13" s="1"/>
      <c r="E13" s="7"/>
      <c r="F13" s="8"/>
      <c r="G13" s="9"/>
      <c r="H13" s="10"/>
    </row>
    <row r="15" spans="1:15" ht="13.5">
      <c r="D15" s="79" t="s">
        <v>2</v>
      </c>
      <c r="E15" s="11" t="s">
        <v>3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5" ht="13.5">
      <c r="D16" s="80"/>
      <c r="E16" s="14" t="s">
        <v>4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80"/>
      <c r="E17" s="14" t="s">
        <v>5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3.5">
      <c r="D18" s="80"/>
      <c r="E18" s="14" t="s">
        <v>6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Bot="1">
      <c r="D19" s="81"/>
      <c r="E19" s="17" t="s">
        <v>7</v>
      </c>
      <c r="F19" s="18"/>
      <c r="G19" s="18"/>
      <c r="H19" s="18"/>
      <c r="I19" s="18"/>
      <c r="J19" s="18"/>
      <c r="K19" s="18"/>
      <c r="L19" s="18"/>
      <c r="M19" s="18"/>
      <c r="N19" s="19"/>
    </row>
    <row r="20" spans="2:14" ht="14.25" thickTop="1"/>
    <row r="22" spans="2:14" ht="14.25" thickBot="1">
      <c r="B22" s="82" t="s">
        <v>8</v>
      </c>
      <c r="C22" s="83"/>
      <c r="D22" s="84"/>
      <c r="E22" s="20"/>
      <c r="F22" s="20"/>
      <c r="G22" s="20"/>
      <c r="H22" s="20"/>
    </row>
    <row r="23" spans="2:14" ht="14.25" thickTop="1">
      <c r="D23" s="20"/>
      <c r="E23" s="20"/>
      <c r="F23" s="20"/>
      <c r="G23" s="20"/>
      <c r="H23" s="20"/>
    </row>
    <row r="24" spans="2:14" ht="13.5">
      <c r="B24" s="1" t="s">
        <v>9</v>
      </c>
      <c r="D24" s="20"/>
      <c r="E24" s="20"/>
      <c r="F24" s="20"/>
      <c r="G24" s="20"/>
      <c r="H24" s="20"/>
    </row>
    <row r="25" spans="2:14" ht="13.5">
      <c r="B25" s="1" t="s">
        <v>94</v>
      </c>
      <c r="D25" s="20"/>
      <c r="E25" s="20"/>
      <c r="F25" s="20"/>
      <c r="G25" s="20"/>
      <c r="H25" s="20"/>
    </row>
    <row r="26" spans="2:14" ht="13.5">
      <c r="B26" s="21" t="s">
        <v>10</v>
      </c>
      <c r="D26" s="20"/>
      <c r="E26" s="20"/>
      <c r="F26" s="20"/>
      <c r="G26" s="20"/>
      <c r="H26" s="20"/>
    </row>
    <row r="27" spans="2:14" ht="13.5">
      <c r="B27" s="21" t="s">
        <v>11</v>
      </c>
      <c r="D27" s="20"/>
      <c r="E27" s="20"/>
      <c r="F27" s="20"/>
      <c r="G27" s="20"/>
      <c r="H27" s="20"/>
    </row>
    <row r="28" spans="2:14" ht="13.5">
      <c r="B28" s="21" t="s">
        <v>12</v>
      </c>
      <c r="D28" s="20"/>
      <c r="E28" s="20"/>
      <c r="F28" s="20"/>
      <c r="G28" s="20"/>
      <c r="H28" s="20"/>
    </row>
    <row r="29" spans="2:14" ht="13.5">
      <c r="B29" s="22" t="s">
        <v>13</v>
      </c>
    </row>
    <row r="30" spans="2:14" ht="13.5">
      <c r="B30" s="22" t="s">
        <v>14</v>
      </c>
    </row>
    <row r="31" spans="2:14" ht="13.5">
      <c r="B31" s="22" t="s">
        <v>15</v>
      </c>
    </row>
    <row r="32" spans="2:14" ht="13.5">
      <c r="B32" s="22" t="s">
        <v>16</v>
      </c>
    </row>
    <row r="33" spans="1:14" ht="13.5">
      <c r="B33" s="22" t="s">
        <v>17</v>
      </c>
    </row>
    <row r="34" spans="1:14" ht="13.5">
      <c r="B34" s="22" t="s">
        <v>18</v>
      </c>
    </row>
    <row r="35" spans="1:14" ht="13.5">
      <c r="B35" s="22"/>
    </row>
    <row r="37" spans="1:14" ht="13.5">
      <c r="A37" s="1"/>
      <c r="C37" s="85" t="s">
        <v>95</v>
      </c>
      <c r="D37" s="86"/>
      <c r="E37" s="86"/>
      <c r="F37" s="86"/>
      <c r="G37" s="87"/>
    </row>
    <row r="38" spans="1:14" ht="14.25" thickBot="1">
      <c r="A38" s="1"/>
      <c r="C38" s="88"/>
      <c r="D38" s="89"/>
      <c r="E38" s="89"/>
      <c r="F38" s="89"/>
      <c r="G38" s="90"/>
    </row>
    <row r="39" spans="1:14" ht="14.25" thickTop="1"/>
    <row r="46" spans="1:14" ht="13.5">
      <c r="K46" s="74" t="s">
        <v>19</v>
      </c>
      <c r="L46" s="74"/>
      <c r="M46" s="74"/>
      <c r="N46" s="74"/>
    </row>
    <row r="51" spans="2:17" ht="13.5">
      <c r="C51" s="1" t="s">
        <v>20</v>
      </c>
      <c r="K51" s="1" t="s">
        <v>20</v>
      </c>
    </row>
    <row r="53" spans="2:17" ht="13.5">
      <c r="C53" s="23">
        <v>10</v>
      </c>
      <c r="D53" s="23"/>
      <c r="E53" s="23" t="s">
        <v>21</v>
      </c>
      <c r="F53" s="23">
        <v>20</v>
      </c>
      <c r="N53" s="23">
        <v>10</v>
      </c>
      <c r="O53" s="23"/>
      <c r="P53" s="23" t="s">
        <v>21</v>
      </c>
      <c r="Q53" s="23">
        <v>20</v>
      </c>
    </row>
    <row r="54" spans="2:17" ht="13.5">
      <c r="C54" s="23" t="s">
        <v>21</v>
      </c>
      <c r="D54" s="23">
        <v>30</v>
      </c>
      <c r="E54" s="23"/>
      <c r="F54" s="23">
        <v>40</v>
      </c>
      <c r="N54" s="23" t="s">
        <v>21</v>
      </c>
      <c r="O54" s="23">
        <v>30</v>
      </c>
      <c r="P54" s="23"/>
      <c r="Q54" s="23">
        <v>40</v>
      </c>
    </row>
    <row r="55" spans="2:17" ht="13.5">
      <c r="C55" s="23" t="s">
        <v>21</v>
      </c>
      <c r="D55" s="23"/>
      <c r="E55" s="23">
        <v>50</v>
      </c>
      <c r="F55" s="23">
        <v>60</v>
      </c>
      <c r="N55" s="23" t="s">
        <v>21</v>
      </c>
      <c r="O55" s="23"/>
      <c r="P55" s="23">
        <v>50</v>
      </c>
      <c r="Q55" s="23">
        <v>60</v>
      </c>
    </row>
    <row r="57" spans="2:17" ht="13.5">
      <c r="B57" s="24" t="s">
        <v>22</v>
      </c>
      <c r="G57" s="25">
        <f>COUNT(C53:F55)</f>
        <v>6</v>
      </c>
      <c r="J57" s="24" t="s">
        <v>22</v>
      </c>
      <c r="Q57" s="25"/>
    </row>
    <row r="58" spans="2:17" ht="13.5">
      <c r="B58" s="24" t="s">
        <v>23</v>
      </c>
      <c r="G58" s="25">
        <f>COUNTA(C53:F55)</f>
        <v>9</v>
      </c>
      <c r="J58" s="24" t="s">
        <v>23</v>
      </c>
      <c r="Q58" s="25"/>
    </row>
    <row r="59" spans="2:17" ht="13.5">
      <c r="B59" s="24" t="s">
        <v>24</v>
      </c>
      <c r="G59" s="25">
        <f>COUNTBLANK(C53:F55)</f>
        <v>3</v>
      </c>
      <c r="J59" s="24" t="s">
        <v>24</v>
      </c>
      <c r="Q59" s="25"/>
    </row>
    <row r="60" spans="2:17" ht="13.5">
      <c r="B60" s="24"/>
      <c r="G60" s="20"/>
      <c r="H60" s="26"/>
      <c r="I60" s="26"/>
      <c r="J60" s="27"/>
      <c r="K60" s="26"/>
      <c r="L60" s="26"/>
      <c r="M60" s="26"/>
      <c r="N60" s="26"/>
      <c r="O60" s="20"/>
    </row>
    <row r="61" spans="2:17" ht="13.5">
      <c r="B61" s="24"/>
      <c r="G61" s="20"/>
      <c r="H61" s="26"/>
      <c r="I61" s="26"/>
      <c r="J61" s="27"/>
      <c r="K61" s="26"/>
      <c r="L61" s="26"/>
      <c r="M61" s="26"/>
      <c r="N61" s="26"/>
      <c r="O61" s="20"/>
    </row>
    <row r="62" spans="2:17" ht="13.5">
      <c r="B62" s="24"/>
      <c r="G62" s="20"/>
      <c r="H62" s="26"/>
      <c r="I62" s="26"/>
      <c r="J62" s="27"/>
      <c r="K62" s="26"/>
      <c r="L62" s="26"/>
      <c r="M62" s="26"/>
      <c r="N62" s="26"/>
      <c r="O62" s="20"/>
    </row>
    <row r="63" spans="2:17" ht="14.25" thickBot="1">
      <c r="B63" s="28" t="s">
        <v>25</v>
      </c>
      <c r="G63" s="20"/>
      <c r="H63" s="26"/>
      <c r="I63" s="26"/>
      <c r="J63" s="27"/>
      <c r="K63" s="26"/>
      <c r="L63" s="26"/>
      <c r="M63" s="26"/>
      <c r="N63" s="26"/>
      <c r="O63" s="20"/>
    </row>
    <row r="64" spans="2:17" ht="14.25" thickTop="1">
      <c r="B64" s="24"/>
      <c r="G64" s="20"/>
      <c r="H64" s="26"/>
      <c r="I64" s="26"/>
      <c r="J64" s="27"/>
      <c r="K64" s="26"/>
      <c r="L64" s="26"/>
      <c r="M64" s="26"/>
      <c r="N64" s="26"/>
      <c r="O64" s="20"/>
    </row>
    <row r="65" spans="2:15" ht="13.5">
      <c r="B65" s="1" t="s">
        <v>26</v>
      </c>
      <c r="G65" s="20"/>
      <c r="H65" s="26"/>
      <c r="I65" s="26"/>
      <c r="J65" s="27"/>
      <c r="K65" s="26"/>
      <c r="L65" s="26"/>
      <c r="M65" s="26"/>
      <c r="N65" s="26"/>
      <c r="O65" s="20"/>
    </row>
    <row r="66" spans="2:15" ht="13.5">
      <c r="B66" s="1" t="s">
        <v>27</v>
      </c>
      <c r="G66" s="20"/>
      <c r="H66" s="26"/>
      <c r="I66" s="26"/>
      <c r="J66" s="27"/>
      <c r="K66" s="26"/>
      <c r="L66" s="26"/>
      <c r="M66" s="26"/>
      <c r="N66" s="26"/>
      <c r="O66" s="20"/>
    </row>
    <row r="67" spans="2:15" ht="13.5">
      <c r="B67" s="1" t="s">
        <v>28</v>
      </c>
      <c r="G67" s="20"/>
      <c r="H67" s="26"/>
      <c r="I67" s="26"/>
      <c r="J67" s="27"/>
      <c r="K67" s="26"/>
      <c r="L67" s="26"/>
      <c r="M67" s="26"/>
      <c r="N67" s="26"/>
      <c r="O67" s="20"/>
    </row>
    <row r="68" spans="2:15" ht="13.5">
      <c r="B68" s="1" t="s">
        <v>29</v>
      </c>
      <c r="G68" s="20"/>
      <c r="H68" s="26"/>
      <c r="I68" s="26"/>
      <c r="J68" s="27"/>
      <c r="K68" s="26"/>
      <c r="L68" s="26"/>
      <c r="M68" s="26"/>
      <c r="N68" s="26"/>
      <c r="O68" s="20"/>
    </row>
    <row r="69" spans="2:15" ht="13.5">
      <c r="B69" t="s">
        <v>30</v>
      </c>
      <c r="G69" s="20"/>
      <c r="H69" s="26"/>
      <c r="I69" s="26"/>
      <c r="J69" s="27"/>
      <c r="K69" s="26"/>
      <c r="L69" s="26"/>
      <c r="M69" s="26"/>
      <c r="N69" s="26"/>
      <c r="O69" s="20"/>
    </row>
    <row r="70" spans="2:15" ht="13.5">
      <c r="B70" s="24"/>
      <c r="G70" s="20"/>
      <c r="H70" s="26"/>
      <c r="I70" s="26"/>
      <c r="J70" s="27"/>
      <c r="K70" s="26"/>
      <c r="L70" s="26"/>
      <c r="M70" s="26"/>
      <c r="N70" s="26"/>
      <c r="O70" s="20"/>
    </row>
    <row r="71" spans="2:15" ht="13.5">
      <c r="B71" s="24"/>
      <c r="G71" s="20"/>
      <c r="H71" s="26"/>
      <c r="I71" s="26"/>
      <c r="J71" s="27"/>
      <c r="K71" s="26"/>
      <c r="L71" s="26"/>
      <c r="M71" s="26"/>
      <c r="N71" s="26"/>
      <c r="O71" s="20"/>
    </row>
    <row r="72" spans="2:15" ht="13.5">
      <c r="B72" s="24"/>
      <c r="G72" s="20"/>
      <c r="H72" s="26"/>
      <c r="I72" s="26"/>
      <c r="J72" s="27"/>
      <c r="K72" s="26"/>
      <c r="L72" s="26"/>
      <c r="M72" s="26"/>
      <c r="N72" s="26"/>
      <c r="O72" s="20"/>
    </row>
    <row r="78" spans="2:15" ht="13.5">
      <c r="B78" s="29" t="s">
        <v>31</v>
      </c>
      <c r="C78" s="30"/>
      <c r="D78" s="30"/>
      <c r="E78" s="30"/>
      <c r="F78" s="30"/>
      <c r="G78" s="30"/>
      <c r="J78" s="29" t="s">
        <v>31</v>
      </c>
      <c r="K78" s="30"/>
      <c r="L78" s="30"/>
      <c r="M78" s="30"/>
      <c r="N78" s="30"/>
      <c r="O78" s="30"/>
    </row>
    <row r="80" spans="2:15" ht="13.5">
      <c r="K80" s="1" t="s">
        <v>32</v>
      </c>
    </row>
    <row r="81" spans="2:15" ht="14.25" thickBot="1"/>
    <row r="82" spans="2:15" ht="13.5">
      <c r="D82" s="31"/>
      <c r="E82" s="31"/>
      <c r="F82" s="31"/>
      <c r="G82" s="32"/>
      <c r="K82" s="33" t="s">
        <v>33</v>
      </c>
      <c r="L82" s="34" t="s">
        <v>34</v>
      </c>
      <c r="M82" s="34" t="s">
        <v>35</v>
      </c>
      <c r="N82" s="34" t="s">
        <v>36</v>
      </c>
      <c r="O82" s="35" t="s">
        <v>37</v>
      </c>
    </row>
    <row r="83" spans="2:15" ht="17.25">
      <c r="C83" s="1" t="s">
        <v>38</v>
      </c>
      <c r="D83" s="20"/>
      <c r="E83" s="20"/>
      <c r="F83" s="20"/>
      <c r="G83" s="20"/>
      <c r="K83" s="36" t="s">
        <v>39</v>
      </c>
      <c r="L83" s="37" t="s">
        <v>40</v>
      </c>
      <c r="M83" s="38" t="s">
        <v>41</v>
      </c>
      <c r="N83" s="39">
        <v>20581</v>
      </c>
      <c r="O83" s="40">
        <v>120800</v>
      </c>
    </row>
    <row r="84" spans="2:15" ht="13.5">
      <c r="C84" s="31"/>
      <c r="D84" s="20"/>
      <c r="E84" s="20"/>
      <c r="F84" s="20"/>
      <c r="G84" s="20"/>
      <c r="J84" s="41"/>
      <c r="K84" s="42" t="s">
        <v>42</v>
      </c>
      <c r="L84" s="43" t="s">
        <v>43</v>
      </c>
      <c r="M84" s="44" t="s">
        <v>44</v>
      </c>
      <c r="N84" s="45"/>
      <c r="O84" s="46">
        <v>56000</v>
      </c>
    </row>
    <row r="85" spans="2:15" ht="13.5">
      <c r="C85" s="20"/>
      <c r="D85" s="47"/>
      <c r="E85" s="47"/>
      <c r="F85" s="48" t="s">
        <v>45</v>
      </c>
      <c r="G85" s="20"/>
      <c r="J85" s="49"/>
      <c r="K85" s="42" t="s">
        <v>46</v>
      </c>
      <c r="L85" s="43" t="s">
        <v>43</v>
      </c>
      <c r="M85" s="44" t="s">
        <v>47</v>
      </c>
      <c r="N85" s="45"/>
      <c r="O85" s="46"/>
    </row>
    <row r="86" spans="2:15" ht="13.5">
      <c r="B86" s="1">
        <v>1</v>
      </c>
      <c r="C86" s="20" t="s">
        <v>48</v>
      </c>
      <c r="E86" s="50"/>
      <c r="F86" s="51">
        <f>COUNTA(L83:L102)</f>
        <v>17</v>
      </c>
      <c r="G86" s="20"/>
      <c r="J86" s="49"/>
      <c r="K86" s="42" t="s">
        <v>49</v>
      </c>
      <c r="L86" s="43" t="s">
        <v>43</v>
      </c>
      <c r="M86" s="44" t="s">
        <v>44</v>
      </c>
      <c r="N86" s="45">
        <v>21825</v>
      </c>
      <c r="O86" s="46"/>
    </row>
    <row r="87" spans="2:15" ht="13.5">
      <c r="E87" s="52"/>
      <c r="F87" s="51"/>
      <c r="G87" s="20"/>
      <c r="J87" s="49"/>
      <c r="K87" s="42" t="s">
        <v>50</v>
      </c>
      <c r="L87" s="43" t="s">
        <v>40</v>
      </c>
      <c r="M87" s="44" t="s">
        <v>47</v>
      </c>
      <c r="N87" s="45">
        <v>22968</v>
      </c>
      <c r="O87" s="46">
        <v>4800</v>
      </c>
    </row>
    <row r="88" spans="2:15" ht="13.5">
      <c r="E88" s="52"/>
      <c r="F88" s="52"/>
      <c r="J88" s="49"/>
      <c r="K88" s="42"/>
      <c r="L88" s="43"/>
      <c r="M88" s="44"/>
      <c r="N88" s="45"/>
      <c r="O88" s="46"/>
    </row>
    <row r="89" spans="2:15" ht="13.5">
      <c r="B89" s="1">
        <v>2</v>
      </c>
      <c r="C89" s="20" t="s">
        <v>51</v>
      </c>
      <c r="E89" s="50"/>
      <c r="F89" s="52">
        <f>COUNTBLANK(K83:K102)</f>
        <v>3</v>
      </c>
      <c r="J89" s="49"/>
      <c r="K89" s="42" t="s">
        <v>52</v>
      </c>
      <c r="L89" s="43" t="s">
        <v>43</v>
      </c>
      <c r="M89" s="44" t="s">
        <v>41</v>
      </c>
      <c r="N89" s="45">
        <v>27735</v>
      </c>
      <c r="O89" s="46">
        <v>76900</v>
      </c>
    </row>
    <row r="90" spans="2:15" ht="13.5">
      <c r="E90" s="52"/>
      <c r="F90" s="52"/>
      <c r="J90" s="49"/>
      <c r="K90" s="42" t="s">
        <v>53</v>
      </c>
      <c r="L90" s="43" t="s">
        <v>40</v>
      </c>
      <c r="M90" s="44" t="s">
        <v>44</v>
      </c>
      <c r="N90" s="45"/>
      <c r="O90" s="46">
        <v>13900</v>
      </c>
    </row>
    <row r="91" spans="2:15" ht="13.5">
      <c r="E91" s="52"/>
      <c r="F91" s="52"/>
      <c r="J91" s="49"/>
      <c r="K91" s="42" t="s">
        <v>54</v>
      </c>
      <c r="L91" s="43" t="s">
        <v>43</v>
      </c>
      <c r="M91" s="44" t="s">
        <v>47</v>
      </c>
      <c r="N91" s="45">
        <v>19787</v>
      </c>
      <c r="O91" s="46">
        <v>57800</v>
      </c>
    </row>
    <row r="92" spans="2:15" ht="13.5">
      <c r="B92" s="1">
        <v>3</v>
      </c>
      <c r="C92" s="1" t="s">
        <v>55</v>
      </c>
      <c r="E92" s="50"/>
      <c r="F92" s="52">
        <f>SUM(F86,F89)</f>
        <v>20</v>
      </c>
      <c r="J92" s="49"/>
      <c r="K92" s="42" t="s">
        <v>56</v>
      </c>
      <c r="L92" s="43" t="s">
        <v>43</v>
      </c>
      <c r="M92" s="44" t="s">
        <v>47</v>
      </c>
      <c r="N92" s="45"/>
      <c r="O92" s="46">
        <v>100000</v>
      </c>
    </row>
    <row r="93" spans="2:15" ht="13.5">
      <c r="E93" s="52"/>
      <c r="F93" s="52"/>
      <c r="J93" s="49"/>
      <c r="K93" s="42" t="s">
        <v>57</v>
      </c>
      <c r="L93" s="43" t="s">
        <v>43</v>
      </c>
      <c r="M93" s="44" t="s">
        <v>41</v>
      </c>
      <c r="N93" s="45">
        <v>18362</v>
      </c>
      <c r="O93" s="46">
        <v>156800</v>
      </c>
    </row>
    <row r="94" spans="2:15" ht="13.5">
      <c r="E94" s="52"/>
      <c r="F94" s="52"/>
      <c r="J94" s="49"/>
      <c r="K94" s="42" t="s">
        <v>58</v>
      </c>
      <c r="L94" s="43" t="s">
        <v>40</v>
      </c>
      <c r="M94" s="44" t="s">
        <v>44</v>
      </c>
      <c r="N94" s="45">
        <v>27028</v>
      </c>
      <c r="O94" s="46">
        <v>83200</v>
      </c>
    </row>
    <row r="95" spans="2:15" ht="13.5">
      <c r="B95" s="1">
        <v>4</v>
      </c>
      <c r="C95" s="20" t="s">
        <v>59</v>
      </c>
      <c r="E95" s="50"/>
      <c r="F95" s="52">
        <f>COUNT(O83:O102)</f>
        <v>14</v>
      </c>
      <c r="J95" s="49"/>
      <c r="K95" s="42"/>
      <c r="L95" s="43"/>
      <c r="M95" s="44"/>
      <c r="N95" s="45"/>
      <c r="O95" s="46"/>
    </row>
    <row r="96" spans="2:15" ht="13.5">
      <c r="E96" s="52"/>
      <c r="F96" s="52"/>
      <c r="J96" s="49"/>
      <c r="K96" s="42"/>
      <c r="L96" s="43"/>
      <c r="M96" s="44"/>
      <c r="N96" s="45"/>
      <c r="O96" s="46"/>
    </row>
    <row r="97" spans="2:15" ht="13.5">
      <c r="E97" s="52"/>
      <c r="F97" s="52"/>
      <c r="J97" s="49"/>
      <c r="K97" s="42" t="s">
        <v>60</v>
      </c>
      <c r="L97" s="43" t="s">
        <v>40</v>
      </c>
      <c r="M97" s="44" t="s">
        <v>41</v>
      </c>
      <c r="N97" s="45">
        <v>19400</v>
      </c>
      <c r="O97" s="46">
        <v>236700</v>
      </c>
    </row>
    <row r="98" spans="2:15" ht="13.5">
      <c r="B98" s="1">
        <v>5</v>
      </c>
      <c r="C98" s="1" t="s">
        <v>61</v>
      </c>
      <c r="E98" s="50"/>
      <c r="F98" s="52">
        <f>SUM(O83:O102)</f>
        <v>1400700</v>
      </c>
      <c r="J98" s="49"/>
      <c r="K98" s="42" t="s">
        <v>62</v>
      </c>
      <c r="L98" s="43" t="s">
        <v>43</v>
      </c>
      <c r="M98" s="44" t="s">
        <v>47</v>
      </c>
      <c r="N98" s="45">
        <v>24363</v>
      </c>
      <c r="O98" s="46">
        <v>371200</v>
      </c>
    </row>
    <row r="99" spans="2:15" ht="13.5">
      <c r="E99" s="52"/>
      <c r="F99" s="52"/>
      <c r="J99" s="49"/>
      <c r="K99" s="42" t="s">
        <v>63</v>
      </c>
      <c r="L99" s="43" t="s">
        <v>43</v>
      </c>
      <c r="M99" s="44" t="s">
        <v>44</v>
      </c>
      <c r="N99" s="45">
        <v>19467</v>
      </c>
      <c r="O99" s="46"/>
    </row>
    <row r="100" spans="2:15" ht="13.5">
      <c r="E100" s="52"/>
      <c r="F100" s="52"/>
      <c r="J100" s="49"/>
      <c r="K100" s="42" t="s">
        <v>64</v>
      </c>
      <c r="L100" s="43" t="s">
        <v>43</v>
      </c>
      <c r="M100" s="44" t="s">
        <v>41</v>
      </c>
      <c r="N100" s="45">
        <v>29085</v>
      </c>
      <c r="O100" s="46">
        <v>9800</v>
      </c>
    </row>
    <row r="101" spans="2:15" ht="13.5">
      <c r="B101" s="53">
        <v>6</v>
      </c>
      <c r="C101" s="20" t="s">
        <v>65</v>
      </c>
      <c r="E101" s="50"/>
      <c r="F101" s="52">
        <f>F98/F95</f>
        <v>100050</v>
      </c>
      <c r="J101" s="49"/>
      <c r="K101" s="42" t="s">
        <v>66</v>
      </c>
      <c r="L101" s="43" t="s">
        <v>40</v>
      </c>
      <c r="M101" s="44" t="s">
        <v>44</v>
      </c>
      <c r="N101" s="45">
        <v>27767</v>
      </c>
      <c r="O101" s="46">
        <v>23800</v>
      </c>
    </row>
    <row r="102" spans="2:15" ht="14.25" thickBot="1">
      <c r="E102" s="52"/>
      <c r="F102" s="52"/>
      <c r="J102" s="49"/>
      <c r="K102" s="54" t="s">
        <v>67</v>
      </c>
      <c r="L102" s="55" t="s">
        <v>43</v>
      </c>
      <c r="M102" s="56" t="s">
        <v>44</v>
      </c>
      <c r="N102" s="57">
        <v>29258</v>
      </c>
      <c r="O102" s="58">
        <v>89000</v>
      </c>
    </row>
    <row r="103" spans="2:15" ht="13.5">
      <c r="E103" s="52"/>
      <c r="F103" s="52"/>
      <c r="J103" s="49"/>
      <c r="N103" s="59"/>
      <c r="O103" s="60"/>
    </row>
    <row r="104" spans="2:15" ht="13.5">
      <c r="B104" s="1">
        <v>7</v>
      </c>
      <c r="C104" s="20" t="s">
        <v>68</v>
      </c>
      <c r="E104" s="50"/>
      <c r="F104" s="52">
        <f>COUNT(N83:N102)</f>
        <v>13</v>
      </c>
    </row>
    <row r="108" spans="2:15" ht="13.5">
      <c r="D108" s="99" t="s">
        <v>69</v>
      </c>
      <c r="E108" s="99"/>
      <c r="F108" s="100" t="s">
        <v>91</v>
      </c>
      <c r="G108" s="100"/>
      <c r="H108" s="100"/>
      <c r="I108" s="100"/>
      <c r="J108" s="100"/>
      <c r="K108" s="100"/>
      <c r="L108" s="100"/>
    </row>
    <row r="109" spans="2:15" ht="13.5">
      <c r="D109" s="99" t="s">
        <v>70</v>
      </c>
      <c r="E109" s="99"/>
      <c r="F109" s="100" t="s">
        <v>92</v>
      </c>
      <c r="G109" s="100"/>
      <c r="H109" s="100"/>
      <c r="I109" s="100"/>
      <c r="J109" s="100"/>
      <c r="K109" s="100"/>
      <c r="L109" s="100"/>
    </row>
    <row r="110" spans="2:15" ht="13.5">
      <c r="D110" s="99" t="s">
        <v>71</v>
      </c>
      <c r="E110" s="99"/>
      <c r="F110" s="100" t="s">
        <v>93</v>
      </c>
      <c r="G110" s="100"/>
      <c r="H110" s="100"/>
      <c r="I110" s="100"/>
      <c r="J110" s="100"/>
      <c r="K110" s="100"/>
      <c r="L110" s="100"/>
    </row>
    <row r="115" spans="2:15" ht="18" thickBot="1">
      <c r="C115" s="1" t="s">
        <v>38</v>
      </c>
    </row>
    <row r="116" spans="2:15" ht="13.5">
      <c r="K116" s="91" t="s">
        <v>72</v>
      </c>
      <c r="L116" s="93" t="s">
        <v>34</v>
      </c>
      <c r="M116" s="94"/>
      <c r="N116" s="95" t="s">
        <v>73</v>
      </c>
      <c r="O116" s="97" t="s">
        <v>74</v>
      </c>
    </row>
    <row r="117" spans="2:15" ht="13.5">
      <c r="K117" s="92"/>
      <c r="L117" s="61" t="s">
        <v>40</v>
      </c>
      <c r="M117" s="62" t="s">
        <v>43</v>
      </c>
      <c r="N117" s="96"/>
      <c r="O117" s="98"/>
    </row>
    <row r="118" spans="2:15" ht="13.5">
      <c r="K118" s="63" t="s">
        <v>42</v>
      </c>
      <c r="L118" s="37" t="s">
        <v>75</v>
      </c>
      <c r="M118" s="38"/>
      <c r="N118" s="64">
        <v>80</v>
      </c>
      <c r="O118" s="65" t="s">
        <v>76</v>
      </c>
    </row>
    <row r="119" spans="2:15" ht="13.5">
      <c r="F119" s="48" t="s">
        <v>45</v>
      </c>
      <c r="K119" s="66" t="s">
        <v>46</v>
      </c>
      <c r="L119" s="43"/>
      <c r="M119" s="43" t="s">
        <v>77</v>
      </c>
      <c r="N119" s="67">
        <v>75</v>
      </c>
      <c r="O119" s="68"/>
    </row>
    <row r="120" spans="2:15" ht="13.5">
      <c r="B120" s="1">
        <v>1</v>
      </c>
      <c r="C120" s="1" t="s">
        <v>78</v>
      </c>
      <c r="E120" s="50"/>
      <c r="F120" s="1">
        <f>COUNTA(L118:L134)</f>
        <v>7</v>
      </c>
      <c r="K120" s="66" t="s">
        <v>49</v>
      </c>
      <c r="L120" s="43"/>
      <c r="M120" s="43" t="s">
        <v>79</v>
      </c>
      <c r="N120" s="67">
        <v>69</v>
      </c>
      <c r="O120" s="68"/>
    </row>
    <row r="121" spans="2:15" ht="13.5">
      <c r="K121" s="66" t="s">
        <v>50</v>
      </c>
      <c r="L121" s="43" t="s">
        <v>80</v>
      </c>
      <c r="M121" s="44"/>
      <c r="N121" s="67">
        <v>79</v>
      </c>
      <c r="O121" s="68"/>
    </row>
    <row r="122" spans="2:15" ht="13.5">
      <c r="K122" s="66" t="s">
        <v>81</v>
      </c>
      <c r="L122" s="43" t="s">
        <v>82</v>
      </c>
      <c r="M122" s="44"/>
      <c r="N122" s="67">
        <v>91</v>
      </c>
      <c r="O122" s="68" t="s">
        <v>76</v>
      </c>
    </row>
    <row r="123" spans="2:15" ht="13.5">
      <c r="B123" s="1">
        <v>2</v>
      </c>
      <c r="C123" s="1" t="s">
        <v>83</v>
      </c>
      <c r="E123" s="50"/>
      <c r="F123" s="1">
        <f>COUNTA(M118:M134)</f>
        <v>10</v>
      </c>
      <c r="K123" s="66" t="s">
        <v>52</v>
      </c>
      <c r="L123" s="43"/>
      <c r="M123" s="43" t="s">
        <v>80</v>
      </c>
      <c r="N123" s="67">
        <v>81</v>
      </c>
      <c r="O123" s="68" t="s">
        <v>76</v>
      </c>
    </row>
    <row r="124" spans="2:15" ht="13.5">
      <c r="K124" s="66" t="s">
        <v>53</v>
      </c>
      <c r="L124" s="43" t="s">
        <v>82</v>
      </c>
      <c r="M124" s="44"/>
      <c r="N124" s="67">
        <v>67</v>
      </c>
      <c r="O124" s="68"/>
    </row>
    <row r="125" spans="2:15" ht="13.5">
      <c r="K125" s="66" t="s">
        <v>54</v>
      </c>
      <c r="L125" s="43"/>
      <c r="M125" s="43" t="s">
        <v>80</v>
      </c>
      <c r="N125" s="67">
        <v>72</v>
      </c>
      <c r="O125" s="68"/>
    </row>
    <row r="126" spans="2:15" ht="13.5">
      <c r="B126" s="1">
        <v>3</v>
      </c>
      <c r="C126" s="1" t="s">
        <v>84</v>
      </c>
      <c r="E126" s="50"/>
      <c r="F126" s="1">
        <f>COUNT(N118:N134)</f>
        <v>17</v>
      </c>
      <c r="K126" s="66" t="s">
        <v>56</v>
      </c>
      <c r="L126" s="43"/>
      <c r="M126" s="43" t="s">
        <v>85</v>
      </c>
      <c r="N126" s="67">
        <v>88</v>
      </c>
      <c r="O126" s="68" t="s">
        <v>76</v>
      </c>
    </row>
    <row r="127" spans="2:15" ht="13.5">
      <c r="K127" s="66" t="s">
        <v>57</v>
      </c>
      <c r="L127" s="43"/>
      <c r="M127" s="43" t="s">
        <v>86</v>
      </c>
      <c r="N127" s="67">
        <v>71</v>
      </c>
      <c r="O127" s="68"/>
    </row>
    <row r="128" spans="2:15" ht="13.5">
      <c r="K128" s="66" t="s">
        <v>58</v>
      </c>
      <c r="L128" s="43" t="s">
        <v>82</v>
      </c>
      <c r="M128" s="44"/>
      <c r="N128" s="67">
        <v>61</v>
      </c>
      <c r="O128" s="68"/>
    </row>
    <row r="129" spans="2:15" ht="13.5">
      <c r="B129" s="1">
        <v>4</v>
      </c>
      <c r="C129" s="1" t="s">
        <v>87</v>
      </c>
      <c r="E129" s="50"/>
      <c r="F129" s="1">
        <f>COUNTBLANK(O118:O134)</f>
        <v>11</v>
      </c>
      <c r="K129" s="66" t="s">
        <v>60</v>
      </c>
      <c r="L129" s="43" t="s">
        <v>75</v>
      </c>
      <c r="M129" s="44"/>
      <c r="N129" s="67">
        <v>66</v>
      </c>
      <c r="O129" s="68"/>
    </row>
    <row r="130" spans="2:15" ht="13.5">
      <c r="K130" s="66" t="s">
        <v>62</v>
      </c>
      <c r="L130" s="43"/>
      <c r="M130" s="43" t="s">
        <v>85</v>
      </c>
      <c r="N130" s="67">
        <v>71</v>
      </c>
      <c r="O130" s="68"/>
    </row>
    <row r="131" spans="2:15" ht="13.5">
      <c r="K131" s="66" t="s">
        <v>63</v>
      </c>
      <c r="L131" s="43"/>
      <c r="M131" s="43" t="s">
        <v>88</v>
      </c>
      <c r="N131" s="67">
        <v>92</v>
      </c>
      <c r="O131" s="68" t="s">
        <v>76</v>
      </c>
    </row>
    <row r="132" spans="2:15" ht="13.5">
      <c r="B132" s="1">
        <v>5</v>
      </c>
      <c r="C132" s="1" t="s">
        <v>89</v>
      </c>
      <c r="E132" s="50"/>
      <c r="F132" s="69">
        <f>SUM(N118:N134)/F126</f>
        <v>74.705882352941174</v>
      </c>
      <c r="K132" s="66" t="s">
        <v>64</v>
      </c>
      <c r="L132" s="43"/>
      <c r="M132" s="43" t="s">
        <v>82</v>
      </c>
      <c r="N132" s="67">
        <v>83</v>
      </c>
      <c r="O132" s="68" t="s">
        <v>76</v>
      </c>
    </row>
    <row r="133" spans="2:15" ht="13.5">
      <c r="K133" s="66" t="s">
        <v>66</v>
      </c>
      <c r="L133" s="43" t="s">
        <v>85</v>
      </c>
      <c r="M133" s="44"/>
      <c r="N133" s="67">
        <v>69</v>
      </c>
      <c r="O133" s="68"/>
    </row>
    <row r="134" spans="2:15" ht="14.25" thickBot="1">
      <c r="K134" s="70" t="s">
        <v>67</v>
      </c>
      <c r="L134" s="55"/>
      <c r="M134" s="71" t="s">
        <v>86</v>
      </c>
      <c r="N134" s="72">
        <v>55</v>
      </c>
      <c r="O134" s="73"/>
    </row>
  </sheetData>
  <mergeCells count="16">
    <mergeCell ref="K116:K117"/>
    <mergeCell ref="L116:M116"/>
    <mergeCell ref="N116:N117"/>
    <mergeCell ref="O116:O117"/>
    <mergeCell ref="D108:E108"/>
    <mergeCell ref="F108:L108"/>
    <mergeCell ref="D109:E109"/>
    <mergeCell ref="F109:L109"/>
    <mergeCell ref="D110:E110"/>
    <mergeCell ref="F110:L110"/>
    <mergeCell ref="K46:N46"/>
    <mergeCell ref="A1:G1"/>
    <mergeCell ref="C10:N10"/>
    <mergeCell ref="D15:D19"/>
    <mergeCell ref="B22:D22"/>
    <mergeCell ref="C37:G38"/>
  </mergeCells>
  <phoneticPr fontId="3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2013-10-18T01:39:37Z</dcterms:created>
  <dcterms:modified xsi:type="dcterms:W3CDTF">2013-10-31T03:03:58Z</dcterms:modified>
</cp:coreProperties>
</file>