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4-検索／行列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8" i="1" l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E133" i="1"/>
  <c r="D133" i="1"/>
  <c r="E132" i="1"/>
  <c r="D132" i="1"/>
  <c r="E131" i="1"/>
  <c r="D131" i="1"/>
  <c r="E130" i="1"/>
  <c r="D130" i="1"/>
  <c r="E129" i="1"/>
  <c r="D129" i="1"/>
  <c r="D96" i="1"/>
  <c r="D85" i="1"/>
  <c r="D57" i="1"/>
</calcChain>
</file>

<file path=xl/comments1.xml><?xml version="1.0" encoding="utf-8"?>
<comments xmlns="http://schemas.openxmlformats.org/spreadsheetml/2006/main">
  <authors>
    <author>根津良彦</author>
  </authors>
  <commentList>
    <comment ref="D5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C56,K58:N60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D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HLOOKUP</t>
        </r>
        <r>
          <rPr>
            <b/>
            <sz val="11"/>
            <color indexed="81"/>
            <rFont val="ＭＳ Ｐゴシック"/>
            <family val="3"/>
            <charset val="128"/>
          </rPr>
          <t>(C84,</t>
        </r>
        <r>
          <rPr>
            <b/>
            <sz val="11"/>
            <color indexed="12"/>
            <rFont val="ＭＳ Ｐゴシック"/>
            <family val="3"/>
            <charset val="128"/>
          </rPr>
          <t>K79:N81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,1)
</t>
        </r>
      </text>
    </comment>
    <comment ref="D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HLOOKUP</t>
        </r>
        <r>
          <rPr>
            <b/>
            <sz val="11"/>
            <color indexed="81"/>
            <rFont val="ＭＳ Ｐゴシック"/>
            <family val="3"/>
            <charset val="128"/>
          </rPr>
          <t>(C95,</t>
        </r>
        <r>
          <rPr>
            <b/>
            <sz val="11"/>
            <color indexed="12"/>
            <rFont val="ＭＳ Ｐゴシック"/>
            <family val="3"/>
            <charset val="128"/>
          </rPr>
          <t>K80:N81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,1)
元表の選択範囲に注意！
</t>
        </r>
        <r>
          <rPr>
            <sz val="11"/>
            <color indexed="81"/>
            <rFont val="ＭＳ Ｐゴシック"/>
            <family val="3"/>
            <charset val="128"/>
          </rPr>
          <t>※「車NO」の行は、選択しません。</t>
        </r>
      </text>
    </comment>
    <comment ref="D129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HLOOKUP</t>
        </r>
        <r>
          <rPr>
            <sz val="11"/>
            <color indexed="81"/>
            <rFont val="ＭＳ Ｐゴシック"/>
            <family val="3"/>
            <charset val="128"/>
          </rPr>
          <t>(C129,</t>
        </r>
        <r>
          <rPr>
            <b/>
            <sz val="11"/>
            <color indexed="12"/>
            <rFont val="ＭＳ Ｐゴシック"/>
            <family val="3"/>
            <charset val="128"/>
          </rPr>
          <t>$C$119:$G$121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sz val="11"/>
            <color indexed="81"/>
            <rFont val="ＭＳ Ｐゴシック"/>
            <family val="3"/>
            <charset val="128"/>
          </rPr>
          <t>,1)
｛範囲｝は絶対参照</t>
        </r>
      </text>
    </comment>
    <comment ref="E1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HLOOKUP</t>
        </r>
        <r>
          <rPr>
            <b/>
            <sz val="11"/>
            <color indexed="81"/>
            <rFont val="ＭＳ Ｐゴシック"/>
            <family val="3"/>
            <charset val="128"/>
          </rPr>
          <t>(C129,</t>
        </r>
        <r>
          <rPr>
            <b/>
            <sz val="11"/>
            <color indexed="12"/>
            <rFont val="ＭＳ Ｐゴシック"/>
            <family val="3"/>
            <charset val="128"/>
          </rPr>
          <t>$C$119:$G$121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,1)
</t>
        </r>
        <r>
          <rPr>
            <sz val="11"/>
            <color indexed="81"/>
            <rFont val="ＭＳ Ｐゴシック"/>
            <family val="3"/>
            <charset val="128"/>
          </rPr>
          <t>｛範囲｝は絶対参照！</t>
        </r>
      </text>
    </comment>
    <comment ref="C1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=HLOOKUP(B164,$C$155:$G$159,4,1)</t>
        </r>
      </text>
    </comment>
    <comment ref="D1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=HLOOKUP(B164,$C$155:$G$159,2,1)</t>
        </r>
      </text>
    </comment>
    <comment ref="E1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=HLOOKUP(B164,$C$155:$G$159,5,1)
</t>
        </r>
        <r>
          <rPr>
            <sz val="11"/>
            <color indexed="81"/>
            <rFont val="ＭＳ Ｐゴシック"/>
            <family val="3"/>
            <charset val="128"/>
          </rPr>
          <t>「日付」の</t>
        </r>
        <r>
          <rPr>
            <sz val="11"/>
            <color indexed="12"/>
            <rFont val="ＭＳ Ｐゴシック"/>
            <family val="3"/>
            <charset val="128"/>
          </rPr>
          <t>書式設定</t>
        </r>
        <r>
          <rPr>
            <sz val="11"/>
            <color indexed="81"/>
            <rFont val="ＭＳ Ｐゴシック"/>
            <family val="3"/>
            <charset val="128"/>
          </rPr>
          <t>を変更</t>
        </r>
      </text>
    </comment>
    <comment ref="F1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=HLOOKUP(B164,$C$155:$G$159,3,1)</t>
        </r>
      </text>
    </comment>
  </commentList>
</comments>
</file>

<file path=xl/sharedStrings.xml><?xml version="1.0" encoding="utf-8"?>
<sst xmlns="http://schemas.openxmlformats.org/spreadsheetml/2006/main" count="190" uniqueCount="97">
  <si>
    <r>
      <t>V</t>
    </r>
    <r>
      <rPr>
        <b/>
        <sz val="11"/>
        <rFont val="ＭＳ Ｐゴシック"/>
        <family val="3"/>
        <charset val="128"/>
      </rPr>
      <t>LOOKUPは</t>
    </r>
    <phoneticPr fontId="4"/>
  </si>
  <si>
    <t>縦方向</t>
    <rPh sb="0" eb="3">
      <t>タテホウコウ</t>
    </rPh>
    <phoneticPr fontId="4"/>
  </si>
  <si>
    <r>
      <t>H</t>
    </r>
    <r>
      <rPr>
        <b/>
        <sz val="11"/>
        <rFont val="ＭＳ Ｐゴシック"/>
        <family val="3"/>
        <charset val="128"/>
      </rPr>
      <t>LOOKUPは</t>
    </r>
    <phoneticPr fontId="4"/>
  </si>
  <si>
    <t>横方向</t>
    <rPh sb="0" eb="3">
      <t>ヨコホウコウ</t>
    </rPh>
    <phoneticPr fontId="4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</si>
  <si>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</si>
  <si>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</si>
  <si>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</si>
  <si>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</si>
  <si>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</si>
  <si>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</si>
  <si>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</si>
  <si>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</si>
  <si>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</si>
  <si>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</si>
  <si>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</si>
  <si>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</si>
  <si>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</si>
  <si>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</si>
  <si>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</si>
  <si>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</si>
  <si>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</si>
  <si>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</si>
  <si>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</si>
  <si>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</si>
  <si>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</si>
  <si>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t>HLOOKUP関数ー（検索／行列）</t>
    <rPh sb="7" eb="9">
      <t>カンスウ</t>
    </rPh>
    <rPh sb="11" eb="14">
      <t>ケンサクスラ</t>
    </rPh>
    <rPh sb="14" eb="16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</si>
  <si>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</si>
  <si>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</si>
  <si>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</si>
  <si>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車ＮＯ</t>
    <rPh sb="0" eb="1">
      <t>クルマ</t>
    </rPh>
    <phoneticPr fontId="4"/>
  </si>
  <si>
    <t>管理者</t>
    <rPh sb="0" eb="2">
      <t>カンリ</t>
    </rPh>
    <rPh sb="2" eb="3">
      <t>シャ</t>
    </rPh>
    <phoneticPr fontId="4"/>
  </si>
  <si>
    <t>答</t>
    <rPh sb="0" eb="1">
      <t>コタエ</t>
    </rPh>
    <phoneticPr fontId="4"/>
  </si>
  <si>
    <t>元表</t>
    <rPh sb="0" eb="1">
      <t>モト</t>
    </rPh>
    <rPh sb="1" eb="2">
      <t>ヒョウ</t>
    </rPh>
    <phoneticPr fontId="4"/>
  </si>
  <si>
    <t>※好きな「車NO]を入力して下さい。</t>
    <rPh sb="1" eb="2">
      <t>ス</t>
    </rPh>
    <rPh sb="5" eb="6">
      <t>クルマ</t>
    </rPh>
    <rPh sb="10" eb="12">
      <t>ニュウリョク</t>
    </rPh>
    <rPh sb="14" eb="15">
      <t>クダ</t>
    </rPh>
    <phoneticPr fontId="4"/>
  </si>
  <si>
    <t>管理者</t>
    <rPh sb="0" eb="3">
      <t>カンリシャ</t>
    </rPh>
    <phoneticPr fontId="4"/>
  </si>
  <si>
    <t>中野</t>
    <rPh sb="0" eb="2">
      <t>ナカノ</t>
    </rPh>
    <phoneticPr fontId="4"/>
  </si>
  <si>
    <t>足立</t>
    <rPh sb="0" eb="2">
      <t>アダチ</t>
    </rPh>
    <phoneticPr fontId="4"/>
  </si>
  <si>
    <t>渋谷</t>
    <rPh sb="0" eb="2">
      <t>シブヤ</t>
    </rPh>
    <phoneticPr fontId="4"/>
  </si>
  <si>
    <t>大田</t>
    <rPh sb="0" eb="2">
      <t>オオタ</t>
    </rPh>
    <phoneticPr fontId="4"/>
  </si>
  <si>
    <t>方法</t>
    <rPh sb="0" eb="2">
      <t>ホウホウ</t>
    </rPh>
    <phoneticPr fontId="4"/>
  </si>
  <si>
    <t>部署</t>
    <rPh sb="0" eb="2">
      <t>ブショ</t>
    </rPh>
    <phoneticPr fontId="4"/>
  </si>
  <si>
    <t>総務課</t>
    <rPh sb="0" eb="2">
      <t>ソウム</t>
    </rPh>
    <rPh sb="2" eb="3">
      <t>カ</t>
    </rPh>
    <phoneticPr fontId="4"/>
  </si>
  <si>
    <t>営業課</t>
    <rPh sb="0" eb="2">
      <t>エイギョウ</t>
    </rPh>
    <phoneticPr fontId="4"/>
  </si>
  <si>
    <t>経課理</t>
    <rPh sb="0" eb="3">
      <t>ケイリ</t>
    </rPh>
    <phoneticPr fontId="4"/>
  </si>
  <si>
    <t>広報課</t>
    <rPh sb="0" eb="2">
      <t>コウホウ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</si>
  <si>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</si>
  <si>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</si>
  <si>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検索／行列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</si>
  <si>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HLOOKUP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</si>
  <si>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</si>
  <si>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r>
      <t>右の元表から、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</si>
  <si>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</si>
  <si>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</si>
  <si>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</si>
  <si>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豊島</t>
    <rPh sb="0" eb="2">
      <t>トシマ</t>
    </rPh>
    <phoneticPr fontId="4"/>
  </si>
  <si>
    <t>宣伝課</t>
    <rPh sb="0" eb="2">
      <t>センデン</t>
    </rPh>
    <phoneticPr fontId="4"/>
  </si>
  <si>
    <r>
      <t>上の表で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に「HLOOKUP関数」で計算式を設定しましょう。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4"/>
  </si>
  <si>
    <t>会員Ｎ０</t>
    <rPh sb="0" eb="2">
      <t>カイイン</t>
    </rPh>
    <phoneticPr fontId="4"/>
  </si>
  <si>
    <t>A001</t>
    <phoneticPr fontId="4"/>
  </si>
  <si>
    <t>A002</t>
    <phoneticPr fontId="4"/>
  </si>
  <si>
    <t>A003</t>
    <phoneticPr fontId="4"/>
  </si>
  <si>
    <t>A004</t>
    <phoneticPr fontId="4"/>
  </si>
  <si>
    <t>A005</t>
    <phoneticPr fontId="4"/>
  </si>
  <si>
    <t>A001</t>
    <phoneticPr fontId="4"/>
  </si>
  <si>
    <t>A002</t>
    <phoneticPr fontId="4"/>
  </si>
  <si>
    <t>A003</t>
    <phoneticPr fontId="4"/>
  </si>
  <si>
    <t>A004</t>
    <phoneticPr fontId="4"/>
  </si>
  <si>
    <t>A005</t>
    <phoneticPr fontId="4"/>
  </si>
  <si>
    <t>住所</t>
    <rPh sb="0" eb="2">
      <t>ジュウショ</t>
    </rPh>
    <phoneticPr fontId="4"/>
  </si>
  <si>
    <t>東京都</t>
    <rPh sb="0" eb="3">
      <t>トウキョウト</t>
    </rPh>
    <phoneticPr fontId="4"/>
  </si>
  <si>
    <t>千葉県</t>
    <rPh sb="0" eb="3">
      <t>チバケン</t>
    </rPh>
    <phoneticPr fontId="4"/>
  </si>
  <si>
    <t>山形県</t>
    <rPh sb="0" eb="2">
      <t>ヤマガタ</t>
    </rPh>
    <rPh sb="2" eb="3">
      <t>ケン</t>
    </rPh>
    <phoneticPr fontId="4"/>
  </si>
  <si>
    <t>京都府</t>
    <rPh sb="0" eb="3">
      <t>キョウトフ</t>
    </rPh>
    <phoneticPr fontId="4"/>
  </si>
  <si>
    <t>大阪府</t>
    <rPh sb="0" eb="3">
      <t>オオサカフ</t>
    </rPh>
    <phoneticPr fontId="4"/>
  </si>
  <si>
    <t>性別</t>
    <rPh sb="0" eb="2">
      <t>セイベツ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</si>
  <si>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</si>
  <si>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</si>
  <si>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加入年</t>
    <rPh sb="0" eb="2">
      <t>カニュウ</t>
    </rPh>
    <rPh sb="2" eb="3">
      <t>ネン</t>
    </rPh>
    <phoneticPr fontId="4"/>
  </si>
  <si>
    <t>生年月日</t>
    <rPh sb="0" eb="2">
      <t>セイネン</t>
    </rPh>
    <rPh sb="2" eb="4">
      <t>ガッピ</t>
    </rPh>
    <phoneticPr fontId="4"/>
  </si>
  <si>
    <r>
      <t>上の表で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に「</t>
    </r>
    <r>
      <rPr>
        <b/>
        <sz val="11"/>
        <rFont val="ＭＳ Ｐゴシック"/>
        <family val="3"/>
        <charset val="128"/>
      </rPr>
      <t>HLOOKUP関数</t>
    </r>
    <r>
      <rPr>
        <sz val="11"/>
        <color theme="1"/>
        <rFont val="ＭＳ Ｐゴシック"/>
        <family val="2"/>
        <charset val="128"/>
        <scheme val="minor"/>
      </rPr>
      <t>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4"/>
  </si>
  <si>
    <t>会員ＮＯ</t>
    <rPh sb="0" eb="2">
      <t>カイイン</t>
    </rPh>
    <phoneticPr fontId="4"/>
  </si>
  <si>
    <t>A002</t>
    <phoneticPr fontId="4"/>
  </si>
  <si>
    <t>A002</t>
    <phoneticPr fontId="4"/>
  </si>
  <si>
    <t>A004</t>
    <phoneticPr fontId="4"/>
  </si>
  <si>
    <t>A004</t>
    <phoneticPr fontId="4"/>
  </si>
  <si>
    <t>A005</t>
    <phoneticPr fontId="4"/>
  </si>
  <si>
    <t>A005</t>
    <phoneticPr fontId="4"/>
  </si>
  <si>
    <t>A003</t>
    <phoneticPr fontId="4"/>
  </si>
  <si>
    <t>A003</t>
    <phoneticPr fontId="4"/>
  </si>
  <si>
    <t>A001</t>
    <phoneticPr fontId="4"/>
  </si>
  <si>
    <t>Copyright(c) Beginners Site All right reserved 2013/10/10</t>
    <phoneticPr fontId="4"/>
  </si>
  <si>
    <t>　→１行目</t>
    <rPh sb="3" eb="5">
      <t>ギョウメ</t>
    </rPh>
    <phoneticPr fontId="3"/>
  </si>
  <si>
    <t>　→２行目</t>
    <phoneticPr fontId="3"/>
  </si>
  <si>
    <t>　→３行目</t>
    <phoneticPr fontId="3"/>
  </si>
  <si>
    <t>　→４行目</t>
  </si>
  <si>
    <t>　→５行目</t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</si>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</sst>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m&quot;月&quot;;@"/>
    <numFmt numFmtId="179" formatCode="#,###&quot;歳&quot;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0" fillId="8" borderId="15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3" fillId="3" borderId="16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13" fillId="0" borderId="16" xfId="0" applyNumberFormat="1" applyFont="1" applyFill="1" applyBorder="1" applyAlignment="1">
      <alignment horizontal="center"/>
    </xf>
    <xf numFmtId="0" fontId="10" fillId="9" borderId="16" xfId="0" applyNumberFormat="1" applyFont="1" applyFill="1" applyBorder="1" applyAlignment="1">
      <alignment horizontal="right"/>
    </xf>
    <xf numFmtId="0" fontId="10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0" fillId="5" borderId="15" xfId="0" applyFill="1" applyBorder="1">
      <alignment vertical="center"/>
    </xf>
    <xf numFmtId="0" fontId="13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38" fontId="18" fillId="0" borderId="0" xfId="0" applyNumberFormat="1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178" fontId="13" fillId="0" borderId="0" xfId="0" applyNumberFormat="1" applyFont="1" applyBorder="1">
      <alignment vertical="center"/>
    </xf>
    <xf numFmtId="38" fontId="13" fillId="0" borderId="0" xfId="1" applyFont="1" applyBorder="1" applyAlignment="1"/>
    <xf numFmtId="0" fontId="0" fillId="0" borderId="0" xfId="0" applyFill="1">
      <alignment vertical="center"/>
    </xf>
    <xf numFmtId="49" fontId="13" fillId="0" borderId="0" xfId="0" applyNumberFormat="1" applyFont="1" applyFill="1" applyBorder="1" applyAlignment="1">
      <alignment horizontal="center"/>
    </xf>
    <xf numFmtId="0" fontId="18" fillId="0" borderId="0" xfId="0" applyFont="1">
      <alignment vertical="center"/>
    </xf>
    <xf numFmtId="0" fontId="24" fillId="0" borderId="0" xfId="0" applyFont="1">
      <alignment vertical="center"/>
    </xf>
    <xf numFmtId="0" fontId="10" fillId="3" borderId="16" xfId="0" applyNumberFormat="1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left"/>
    </xf>
    <xf numFmtId="0" fontId="13" fillId="0" borderId="0" xfId="0" applyNumberFormat="1" applyFont="1" applyFill="1" applyBorder="1" applyAlignment="1"/>
    <xf numFmtId="0" fontId="0" fillId="0" borderId="0" xfId="0" quotePrefix="1" applyFill="1" applyBorder="1" applyAlignment="1">
      <alignment horizontal="center"/>
    </xf>
    <xf numFmtId="38" fontId="0" fillId="0" borderId="0" xfId="1" applyFont="1" applyFill="1" applyBorder="1" applyAlignment="1"/>
    <xf numFmtId="0" fontId="13" fillId="3" borderId="16" xfId="0" applyNumberFormat="1" applyFont="1" applyFill="1" applyBorder="1" applyAlignment="1"/>
    <xf numFmtId="0" fontId="13" fillId="9" borderId="16" xfId="0" applyNumberFormat="1" applyFont="1" applyFill="1" applyBorder="1" applyAlignment="1">
      <alignment horizontal="center"/>
    </xf>
    <xf numFmtId="0" fontId="24" fillId="3" borderId="16" xfId="0" applyNumberFormat="1" applyFont="1" applyFill="1" applyBorder="1" applyAlignment="1"/>
    <xf numFmtId="0" fontId="0" fillId="0" borderId="16" xfId="0" applyNumberFormat="1" applyFont="1" applyFill="1" applyBorder="1" applyAlignment="1">
      <alignment horizontal="center"/>
    </xf>
    <xf numFmtId="14" fontId="0" fillId="0" borderId="16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/>
    <xf numFmtId="14" fontId="24" fillId="0" borderId="0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/>
    <xf numFmtId="14" fontId="0" fillId="9" borderId="16" xfId="0" applyNumberFormat="1" applyFont="1" applyFill="1" applyBorder="1" applyAlignment="1">
      <alignment horizontal="center"/>
    </xf>
    <xf numFmtId="0" fontId="0" fillId="9" borderId="16" xfId="0" applyNumberFormat="1" applyFont="1" applyFill="1" applyBorder="1" applyAlignment="1">
      <alignment horizontal="center"/>
    </xf>
    <xf numFmtId="57" fontId="0" fillId="9" borderId="16" xfId="0" applyNumberFormat="1" applyFont="1" applyFill="1" applyBorder="1" applyAlignment="1"/>
    <xf numFmtId="179" fontId="13" fillId="0" borderId="0" xfId="0" applyNumberFormat="1" applyFont="1" applyFill="1" applyBorder="1" applyAlignment="1"/>
    <xf numFmtId="0" fontId="0" fillId="0" borderId="0" xfId="0" applyAlignment="1">
      <alignment horizontal="left" vertical="center"/>
    </xf>
    <xf numFmtId="0" fontId="23" fillId="10" borderId="5" xfId="0" applyFont="1" applyFill="1" applyBorder="1" applyAlignment="1">
      <alignment horizontal="center" vertical="center"/>
    </xf>
    <xf numFmtId="0" fontId="23" fillId="10" borderId="6" xfId="0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11" borderId="13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1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3</xdr:row>
      <xdr:rowOff>19049</xdr:rowOff>
    </xdr:from>
    <xdr:to>
      <xdr:col>4</xdr:col>
      <xdr:colOff>638175</xdr:colOff>
      <xdr:row>7</xdr:row>
      <xdr:rowOff>542924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504824"/>
          <a:ext cx="2390775" cy="1171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エッチルックアップ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200025</xdr:colOff>
      <xdr:row>40</xdr:row>
      <xdr:rowOff>47625</xdr:rowOff>
    </xdr:from>
    <xdr:to>
      <xdr:col>13</xdr:col>
      <xdr:colOff>114300</xdr:colOff>
      <xdr:row>44</xdr:row>
      <xdr:rowOff>19050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914400" y="8153400"/>
          <a:ext cx="653415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76200</xdr:colOff>
      <xdr:row>25</xdr:row>
      <xdr:rowOff>133350</xdr:rowOff>
    </xdr:from>
    <xdr:to>
      <xdr:col>4</xdr:col>
      <xdr:colOff>304800</xdr:colOff>
      <xdr:row>27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81225" y="56388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60</xdr:row>
      <xdr:rowOff>152400</xdr:rowOff>
    </xdr:from>
    <xdr:to>
      <xdr:col>5</xdr:col>
      <xdr:colOff>19050</xdr:colOff>
      <xdr:row>62</xdr:row>
      <xdr:rowOff>9525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115919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2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98774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76</xdr:row>
      <xdr:rowOff>152400</xdr:rowOff>
    </xdr:from>
    <xdr:to>
      <xdr:col>1</xdr:col>
      <xdr:colOff>428625</xdr:colOff>
      <xdr:row>78</xdr:row>
      <xdr:rowOff>38100</xdr:rowOff>
    </xdr:to>
    <xdr:pic>
      <xdr:nvPicPr>
        <xdr:cNvPr id="13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41827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79</xdr:row>
      <xdr:rowOff>114300</xdr:rowOff>
    </xdr:from>
    <xdr:to>
      <xdr:col>2</xdr:col>
      <xdr:colOff>571500</xdr:colOff>
      <xdr:row>81</xdr:row>
      <xdr:rowOff>19050</xdr:rowOff>
    </xdr:to>
    <xdr:pic>
      <xdr:nvPicPr>
        <xdr:cNvPr id="14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90575" y="14687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90</xdr:row>
      <xdr:rowOff>152400</xdr:rowOff>
    </xdr:from>
    <xdr:to>
      <xdr:col>2</xdr:col>
      <xdr:colOff>590550</xdr:colOff>
      <xdr:row>92</xdr:row>
      <xdr:rowOff>57150</xdr:rowOff>
    </xdr:to>
    <xdr:pic>
      <xdr:nvPicPr>
        <xdr:cNvPr id="15" name="Picture 9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09625" y="165068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115</xdr:row>
      <xdr:rowOff>66675</xdr:rowOff>
    </xdr:from>
    <xdr:to>
      <xdr:col>2</xdr:col>
      <xdr:colOff>19050</xdr:colOff>
      <xdr:row>117</xdr:row>
      <xdr:rowOff>0</xdr:rowOff>
    </xdr:to>
    <xdr:pic>
      <xdr:nvPicPr>
        <xdr:cNvPr id="16" name="Picture 9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046922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115</xdr:row>
      <xdr:rowOff>85725</xdr:rowOff>
    </xdr:from>
    <xdr:to>
      <xdr:col>9</xdr:col>
      <xdr:colOff>533400</xdr:colOff>
      <xdr:row>116</xdr:row>
      <xdr:rowOff>152400</xdr:rowOff>
    </xdr:to>
    <xdr:pic>
      <xdr:nvPicPr>
        <xdr:cNvPr id="17" name="Picture 9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204882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149</xdr:row>
      <xdr:rowOff>66675</xdr:rowOff>
    </xdr:from>
    <xdr:to>
      <xdr:col>2</xdr:col>
      <xdr:colOff>19050</xdr:colOff>
      <xdr:row>151</xdr:row>
      <xdr:rowOff>0</xdr:rowOff>
    </xdr:to>
    <xdr:pic>
      <xdr:nvPicPr>
        <xdr:cNvPr id="22" name="Picture 97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599372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149</xdr:row>
      <xdr:rowOff>85725</xdr:rowOff>
    </xdr:from>
    <xdr:to>
      <xdr:col>9</xdr:col>
      <xdr:colOff>533400</xdr:colOff>
      <xdr:row>150</xdr:row>
      <xdr:rowOff>152400</xdr:rowOff>
    </xdr:to>
    <xdr:pic>
      <xdr:nvPicPr>
        <xdr:cNvPr id="23" name="Picture 97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260127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238125</xdr:colOff>
      <xdr:row>161</xdr:row>
      <xdr:rowOff>104775</xdr:rowOff>
    </xdr:from>
    <xdr:to>
      <xdr:col>9</xdr:col>
      <xdr:colOff>447675</xdr:colOff>
      <xdr:row>163</xdr:row>
      <xdr:rowOff>38100</xdr:rowOff>
    </xdr:to>
    <xdr:sp macro="" textlink="">
      <xdr:nvSpPr>
        <xdr:cNvPr id="24" name="Text Box 979"/>
        <xdr:cNvSpPr txBox="1">
          <a:spLocks noChangeArrowheads="1"/>
        </xdr:cNvSpPr>
      </xdr:nvSpPr>
      <xdr:spPr bwMode="auto">
        <a:xfrm>
          <a:off x="3733800" y="29022675"/>
          <a:ext cx="1285875" cy="27622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行番号に注意！！</a:t>
          </a:r>
        </a:p>
      </xdr:txBody>
    </xdr:sp>
    <xdr:clientData/>
  </xdr:twoCellAnchor>
  <xdr:twoCellAnchor editAs="oneCell">
    <xdr:from>
      <xdr:col>6</xdr:col>
      <xdr:colOff>514350</xdr:colOff>
      <xdr:row>1</xdr:row>
      <xdr:rowOff>142875</xdr:rowOff>
    </xdr:from>
    <xdr:to>
      <xdr:col>17</xdr:col>
      <xdr:colOff>561975</xdr:colOff>
      <xdr:row>7</xdr:row>
      <xdr:rowOff>923925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304800"/>
          <a:ext cx="6819900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352425</xdr:colOff>
      <xdr:row>18</xdr:row>
      <xdr:rowOff>123825</xdr:rowOff>
    </xdr:from>
    <xdr:to>
      <xdr:col>15</xdr:col>
      <xdr:colOff>514350</xdr:colOff>
      <xdr:row>39</xdr:row>
      <xdr:rowOff>104775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4448175"/>
          <a:ext cx="4314825" cy="360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571500</xdr:colOff>
      <xdr:row>63</xdr:row>
      <xdr:rowOff>9525</xdr:rowOff>
    </xdr:from>
    <xdr:to>
      <xdr:col>15</xdr:col>
      <xdr:colOff>809625</xdr:colOff>
      <xdr:row>74</xdr:row>
      <xdr:rowOff>95250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12068175"/>
          <a:ext cx="4391025" cy="201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609600</xdr:colOff>
      <xdr:row>82</xdr:row>
      <xdr:rowOff>104775</xdr:rowOff>
    </xdr:from>
    <xdr:to>
      <xdr:col>12</xdr:col>
      <xdr:colOff>142875</xdr:colOff>
      <xdr:row>92</xdr:row>
      <xdr:rowOff>114300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15506700"/>
          <a:ext cx="267652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</xdr:colOff>
      <xdr:row>94</xdr:row>
      <xdr:rowOff>66675</xdr:rowOff>
    </xdr:from>
    <xdr:to>
      <xdr:col>14</xdr:col>
      <xdr:colOff>57150</xdr:colOff>
      <xdr:row>104</xdr:row>
      <xdr:rowOff>133350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7526000"/>
          <a:ext cx="3505200" cy="173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466725</xdr:colOff>
      <xdr:row>136</xdr:row>
      <xdr:rowOff>95250</xdr:rowOff>
    </xdr:from>
    <xdr:to>
      <xdr:col>7</xdr:col>
      <xdr:colOff>28575</xdr:colOff>
      <xdr:row>147</xdr:row>
      <xdr:rowOff>57150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4812625"/>
          <a:ext cx="3533775" cy="174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542925</xdr:colOff>
      <xdr:row>136</xdr:row>
      <xdr:rowOff>28575</xdr:rowOff>
    </xdr:from>
    <xdr:to>
      <xdr:col>14</xdr:col>
      <xdr:colOff>676275</xdr:colOff>
      <xdr:row>146</xdr:row>
      <xdr:rowOff>133350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24745950"/>
          <a:ext cx="359092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171</xdr:row>
      <xdr:rowOff>0</xdr:rowOff>
    </xdr:from>
    <xdr:to>
      <xdr:col>5</xdr:col>
      <xdr:colOff>257175</xdr:colOff>
      <xdr:row>183</xdr:row>
      <xdr:rowOff>95250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0603825"/>
          <a:ext cx="3000375" cy="203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76200</xdr:colOff>
      <xdr:row>184</xdr:row>
      <xdr:rowOff>104775</xdr:rowOff>
    </xdr:from>
    <xdr:to>
      <xdr:col>11</xdr:col>
      <xdr:colOff>600075</xdr:colOff>
      <xdr:row>197</xdr:row>
      <xdr:rowOff>47625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32813625"/>
          <a:ext cx="2971800" cy="204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428625</xdr:colOff>
      <xdr:row>171</xdr:row>
      <xdr:rowOff>95250</xdr:rowOff>
    </xdr:from>
    <xdr:to>
      <xdr:col>12</xdr:col>
      <xdr:colOff>161925</xdr:colOff>
      <xdr:row>182</xdr:row>
      <xdr:rowOff>66675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30699075"/>
          <a:ext cx="2876550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247650</xdr:colOff>
      <xdr:row>173</xdr:row>
      <xdr:rowOff>114300</xdr:rowOff>
    </xdr:from>
    <xdr:to>
      <xdr:col>17</xdr:col>
      <xdr:colOff>161925</xdr:colOff>
      <xdr:row>184</xdr:row>
      <xdr:rowOff>38100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1900" y="31041975"/>
          <a:ext cx="2847975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8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5" width="9.125" customWidth="1"/>
    <col min="16" max="16" width="11.25" customWidth="1"/>
  </cols>
  <sheetData>
    <row r="1" spans="1:16" ht="12.75" customHeight="1">
      <c r="A1" s="100" t="s">
        <v>90</v>
      </c>
      <c r="B1" s="100"/>
      <c r="C1" s="100"/>
      <c r="D1" s="100"/>
      <c r="E1" s="100"/>
      <c r="F1" s="100"/>
      <c r="G1" s="100"/>
    </row>
    <row r="4" spans="1:16" ht="12.75" customHeight="1">
      <c r="F4" s="2" t="s">
        <v>0</v>
      </c>
    </row>
    <row r="5" spans="1:16" ht="12.75" customHeight="1">
      <c r="F5" t="s">
        <v>1</v>
      </c>
    </row>
    <row r="6" spans="1:16" ht="12.75" customHeight="1">
      <c r="F6" s="2" t="s">
        <v>2</v>
      </c>
    </row>
    <row r="7" spans="1:16" ht="12.75" customHeight="1">
      <c r="F7" t="s">
        <v>3</v>
      </c>
    </row>
    <row r="8" spans="1:16" ht="117.75" customHeight="1"/>
    <row r="9" spans="1:16" ht="16.5" customHeight="1" thickBot="1">
      <c r="C9" s="101" t="s">
        <v>4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3"/>
      <c r="O9" s="3"/>
    </row>
    <row r="10" spans="1:16" s="4" customFormat="1" ht="12.75" customHeight="1" thickTop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2.75" customHeight="1">
      <c r="F11" s="6" t="s">
        <v>5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2.75" customHeight="1">
      <c r="A12" s="4"/>
      <c r="C12" s="4"/>
      <c r="D12" s="4"/>
      <c r="E12" s="8"/>
      <c r="F12" s="9"/>
      <c r="G12" s="10"/>
      <c r="H12" s="11"/>
      <c r="I12" s="4"/>
      <c r="J12" s="4"/>
      <c r="K12" s="4"/>
      <c r="L12" s="4"/>
      <c r="M12" s="4"/>
      <c r="N12" s="4"/>
      <c r="O12" s="4"/>
      <c r="P12" s="4"/>
    </row>
    <row r="14" spans="1:16" ht="12.75" customHeight="1">
      <c r="D14" s="104" t="s">
        <v>6</v>
      </c>
      <c r="E14" s="12" t="s">
        <v>7</v>
      </c>
      <c r="F14" s="13"/>
      <c r="G14" s="13"/>
      <c r="H14" s="13"/>
      <c r="I14" s="13"/>
      <c r="J14" s="13"/>
      <c r="K14" s="13"/>
      <c r="L14" s="13"/>
      <c r="M14" s="13"/>
      <c r="N14" s="14"/>
    </row>
    <row r="15" spans="1:16" ht="12.75" customHeight="1">
      <c r="D15" s="105"/>
      <c r="E15" s="15" t="s">
        <v>8</v>
      </c>
      <c r="F15" s="16"/>
      <c r="G15" s="16"/>
      <c r="H15" s="16"/>
      <c r="I15" s="16"/>
      <c r="J15" s="16"/>
      <c r="K15" s="16"/>
      <c r="L15" s="16"/>
      <c r="M15" s="16"/>
      <c r="N15" s="17"/>
    </row>
    <row r="16" spans="1:16" ht="12.75" customHeight="1">
      <c r="D16" s="105"/>
      <c r="E16" s="15" t="s">
        <v>9</v>
      </c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3.5">
      <c r="D17" s="105"/>
      <c r="E17" s="15" t="s">
        <v>10</v>
      </c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4.25" thickBot="1">
      <c r="D18" s="106"/>
      <c r="E18" s="18" t="s">
        <v>11</v>
      </c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4.25" thickTop="1"/>
    <row r="21" spans="2:14" ht="14.25" thickBot="1">
      <c r="B21" s="107" t="s">
        <v>12</v>
      </c>
      <c r="C21" s="108"/>
      <c r="D21" s="109"/>
      <c r="E21" s="21"/>
      <c r="F21" s="21"/>
      <c r="G21" s="21"/>
      <c r="H21" s="21"/>
    </row>
    <row r="22" spans="2:14" ht="14.25" thickTop="1">
      <c r="D22" s="21"/>
      <c r="E22" s="21"/>
      <c r="F22" s="21"/>
      <c r="G22" s="21"/>
      <c r="H22" s="21"/>
    </row>
    <row r="23" spans="2:14" ht="13.5">
      <c r="B23" t="s">
        <v>13</v>
      </c>
      <c r="D23" s="21"/>
      <c r="E23" s="21"/>
      <c r="F23" s="21"/>
      <c r="G23" s="21"/>
      <c r="H23" s="21"/>
    </row>
    <row r="24" spans="2:14" ht="13.5">
      <c r="B24" s="22" t="s">
        <v>96</v>
      </c>
      <c r="D24" s="21"/>
      <c r="E24" s="21"/>
      <c r="F24" s="21"/>
      <c r="G24" s="21"/>
      <c r="H24" s="21"/>
    </row>
    <row r="25" spans="2:14" ht="13.5">
      <c r="B25" s="23" t="s">
        <v>14</v>
      </c>
      <c r="D25" s="21"/>
      <c r="E25" s="21"/>
      <c r="F25" s="21"/>
      <c r="G25" s="21"/>
      <c r="H25" s="21"/>
    </row>
    <row r="26" spans="2:14" ht="13.5">
      <c r="B26" s="23" t="s">
        <v>15</v>
      </c>
      <c r="D26" s="21"/>
      <c r="E26" s="21"/>
      <c r="F26" s="21"/>
      <c r="G26" s="21"/>
      <c r="H26" s="21"/>
    </row>
    <row r="27" spans="2:14" ht="13.5">
      <c r="B27" s="23" t="s">
        <v>16</v>
      </c>
      <c r="D27" s="21"/>
      <c r="E27" s="21"/>
      <c r="F27" s="21"/>
      <c r="G27" s="21"/>
      <c r="H27" s="21"/>
    </row>
    <row r="28" spans="2:14" ht="13.5">
      <c r="B28" s="24" t="s">
        <v>17</v>
      </c>
    </row>
    <row r="29" spans="2:14" ht="13.5">
      <c r="B29" s="25" t="s">
        <v>18</v>
      </c>
      <c r="C29" s="4"/>
    </row>
    <row r="30" spans="2:14" ht="13.5">
      <c r="B30" s="24" t="s">
        <v>19</v>
      </c>
    </row>
    <row r="31" spans="2:14" ht="13.5">
      <c r="B31" s="24" t="s">
        <v>20</v>
      </c>
    </row>
    <row r="32" spans="2:14" ht="13.5">
      <c r="B32" s="24" t="s">
        <v>21</v>
      </c>
    </row>
    <row r="33" spans="2:14" ht="13.5">
      <c r="B33" s="24" t="s">
        <v>22</v>
      </c>
    </row>
    <row r="34" spans="2:14" ht="13.5">
      <c r="B34" s="24"/>
    </row>
    <row r="36" spans="2:14" s="4" customFormat="1" ht="13.5">
      <c r="C36" s="110" t="s">
        <v>23</v>
      </c>
      <c r="D36" s="111"/>
      <c r="E36" s="111"/>
      <c r="F36" s="111"/>
      <c r="G36" s="112"/>
    </row>
    <row r="37" spans="2:14" s="4" customFormat="1" ht="14.25" thickBot="1">
      <c r="C37" s="113"/>
      <c r="D37" s="114"/>
      <c r="E37" s="114"/>
      <c r="F37" s="114"/>
      <c r="G37" s="115"/>
    </row>
    <row r="38" spans="2:14" ht="14.25" thickTop="1"/>
    <row r="46" spans="2:14" ht="13.5"/>
    <row r="47" spans="2:14" ht="12.75" customHeight="1">
      <c r="K47" s="116" t="s">
        <v>24</v>
      </c>
      <c r="L47" s="116"/>
      <c r="M47" s="116"/>
      <c r="N47" s="116"/>
    </row>
    <row r="49" spans="2:15" ht="13.5">
      <c r="B49" s="26" t="s">
        <v>25</v>
      </c>
      <c r="C49" s="27"/>
      <c r="D49" s="27"/>
      <c r="E49" s="27"/>
      <c r="J49" s="26" t="s">
        <v>25</v>
      </c>
      <c r="K49" s="27"/>
      <c r="L49" s="27"/>
      <c r="M49" s="27"/>
    </row>
    <row r="51" spans="2:15" ht="14.25" thickBot="1">
      <c r="B51" s="28" t="s">
        <v>26</v>
      </c>
      <c r="C51" t="s">
        <v>27</v>
      </c>
    </row>
    <row r="52" spans="2:15" ht="14.25" thickTop="1"/>
    <row r="53" spans="2:15" ht="17.25">
      <c r="C53" t="s">
        <v>28</v>
      </c>
      <c r="G53" s="29"/>
    </row>
    <row r="54" spans="2:15" ht="13.5">
      <c r="D54" s="30"/>
      <c r="E54" s="30"/>
      <c r="F54" s="21"/>
      <c r="G54" s="29"/>
    </row>
    <row r="55" spans="2:15" ht="13.5">
      <c r="C55" s="31" t="s">
        <v>29</v>
      </c>
      <c r="D55" s="31" t="s">
        <v>30</v>
      </c>
      <c r="E55" s="32"/>
      <c r="F55" s="33"/>
      <c r="G55" s="33"/>
    </row>
    <row r="56" spans="2:15" ht="13.5">
      <c r="B56" s="34"/>
      <c r="C56" s="35">
        <v>2200</v>
      </c>
      <c r="D56" s="36"/>
      <c r="E56" s="37"/>
      <c r="F56" s="33"/>
      <c r="G56" s="33"/>
    </row>
    <row r="57" spans="2:15" ht="13.5">
      <c r="C57" s="38" t="s">
        <v>31</v>
      </c>
      <c r="D57" s="39" t="str">
        <f>HLOOKUP(C56,K58:N60,2,1)</f>
        <v>足立</v>
      </c>
      <c r="E57" s="39"/>
      <c r="G57" s="29"/>
      <c r="J57" s="40" t="s">
        <v>32</v>
      </c>
      <c r="K57" s="40"/>
      <c r="L57" s="40"/>
      <c r="M57" s="40"/>
      <c r="N57" s="40"/>
    </row>
    <row r="58" spans="2:15" ht="13.5">
      <c r="C58" t="s">
        <v>33</v>
      </c>
      <c r="G58" s="41"/>
      <c r="H58" s="42"/>
      <c r="I58" s="42"/>
      <c r="J58" s="31" t="s">
        <v>29</v>
      </c>
      <c r="K58" s="35">
        <v>1100</v>
      </c>
      <c r="L58" s="35">
        <v>2200</v>
      </c>
      <c r="M58" s="35">
        <v>3300</v>
      </c>
      <c r="N58" s="35">
        <v>4400</v>
      </c>
      <c r="O58" t="s">
        <v>91</v>
      </c>
    </row>
    <row r="59" spans="2:15" ht="13.5">
      <c r="J59" s="31" t="s">
        <v>34</v>
      </c>
      <c r="K59" s="35" t="s">
        <v>35</v>
      </c>
      <c r="L59" s="35" t="s">
        <v>36</v>
      </c>
      <c r="M59" s="35" t="s">
        <v>37</v>
      </c>
      <c r="N59" s="35" t="s">
        <v>38</v>
      </c>
      <c r="O59" t="s">
        <v>92</v>
      </c>
    </row>
    <row r="60" spans="2:15" ht="14.25" thickBot="1">
      <c r="B60" s="43" t="s">
        <v>39</v>
      </c>
      <c r="J60" s="31" t="s">
        <v>40</v>
      </c>
      <c r="K60" s="35" t="s">
        <v>41</v>
      </c>
      <c r="L60" s="35" t="s">
        <v>42</v>
      </c>
      <c r="M60" s="35" t="s">
        <v>43</v>
      </c>
      <c r="N60" s="35" t="s">
        <v>44</v>
      </c>
      <c r="O60" t="s">
        <v>93</v>
      </c>
    </row>
    <row r="61" spans="2:15" ht="14.25" thickTop="1">
      <c r="C61" t="s">
        <v>45</v>
      </c>
    </row>
    <row r="62" spans="2:15" ht="13.5">
      <c r="B62" s="34"/>
      <c r="C62" t="s">
        <v>46</v>
      </c>
    </row>
    <row r="63" spans="2:15" ht="13.5">
      <c r="B63" s="34"/>
      <c r="C63" t="s">
        <v>47</v>
      </c>
    </row>
    <row r="64" spans="2:15" ht="13.5">
      <c r="B64" s="34"/>
      <c r="C64" t="s">
        <v>48</v>
      </c>
      <c r="J64" s="44"/>
      <c r="K64" s="45"/>
      <c r="L64" s="45"/>
      <c r="M64" s="30"/>
      <c r="N64" s="30"/>
    </row>
    <row r="65" spans="2:15" ht="13.5">
      <c r="B65" s="34"/>
      <c r="C65" t="s">
        <v>49</v>
      </c>
      <c r="J65" s="46"/>
      <c r="K65" s="45"/>
      <c r="L65" s="45"/>
      <c r="M65" s="30"/>
      <c r="N65" s="30"/>
    </row>
    <row r="66" spans="2:15" ht="13.5">
      <c r="J66" s="46"/>
      <c r="K66" s="45"/>
      <c r="L66" s="45"/>
      <c r="M66" s="30"/>
      <c r="N66" s="30"/>
    </row>
    <row r="67" spans="2:15" ht="13.5">
      <c r="J67" s="46"/>
      <c r="K67" s="47"/>
      <c r="L67" s="21"/>
      <c r="M67" s="48"/>
    </row>
    <row r="68" spans="2:15" ht="13.5">
      <c r="B68" s="34"/>
      <c r="J68" s="46"/>
      <c r="K68" s="21"/>
      <c r="L68" s="21"/>
      <c r="M68" s="49"/>
    </row>
    <row r="69" spans="2:15" ht="13.5">
      <c r="B69" s="34"/>
      <c r="J69" s="46"/>
      <c r="K69" s="21"/>
      <c r="L69" s="21"/>
      <c r="M69" s="50"/>
    </row>
    <row r="70" spans="2:15" ht="13.5">
      <c r="B70" s="34"/>
      <c r="J70" s="46"/>
      <c r="K70" s="21"/>
      <c r="L70" s="21"/>
      <c r="M70" s="50"/>
    </row>
    <row r="71" spans="2:15" ht="13.5">
      <c r="J71" s="46"/>
      <c r="K71" s="21"/>
      <c r="L71" s="21"/>
      <c r="M71" s="50"/>
    </row>
    <row r="72" spans="2:15" ht="13.5">
      <c r="F72" s="50"/>
      <c r="G72" s="50"/>
      <c r="H72" s="50"/>
      <c r="I72" s="50"/>
      <c r="J72" s="50"/>
      <c r="K72" s="21"/>
      <c r="L72" s="21"/>
      <c r="M72" s="50"/>
    </row>
    <row r="73" spans="2:15" ht="13.5">
      <c r="F73" s="50"/>
      <c r="G73" s="50"/>
      <c r="H73" s="50"/>
      <c r="I73" s="50"/>
      <c r="J73" s="50"/>
      <c r="K73" s="21"/>
      <c r="L73" s="21"/>
      <c r="M73" s="50"/>
    </row>
    <row r="74" spans="2:15" ht="17.25">
      <c r="C74" s="51"/>
      <c r="D74" s="51"/>
      <c r="E74" s="52"/>
      <c r="F74" s="52"/>
      <c r="G74" s="52"/>
      <c r="H74" s="52"/>
      <c r="I74" s="52"/>
      <c r="J74" s="52"/>
      <c r="K74" s="52"/>
      <c r="L74" s="53"/>
      <c r="M74" s="44"/>
      <c r="N74" s="54"/>
      <c r="O74" s="55"/>
    </row>
    <row r="75" spans="2:15" ht="13.5">
      <c r="C75" s="56"/>
      <c r="D75" s="56"/>
      <c r="E75" s="56"/>
      <c r="F75" s="56"/>
      <c r="G75" s="56"/>
      <c r="H75" s="56"/>
      <c r="I75" s="56"/>
      <c r="J75" s="57"/>
      <c r="K75" s="41"/>
      <c r="L75" s="53"/>
      <c r="M75" s="44"/>
      <c r="N75" s="54"/>
      <c r="O75" s="55"/>
    </row>
    <row r="76" spans="2:15" ht="13.5">
      <c r="B76" s="26" t="s">
        <v>25</v>
      </c>
      <c r="C76" s="27"/>
      <c r="D76" s="27"/>
      <c r="E76" s="27"/>
      <c r="J76" s="26" t="s">
        <v>25</v>
      </c>
      <c r="K76" s="27"/>
      <c r="L76" s="27"/>
      <c r="M76" s="27"/>
      <c r="N76" s="54"/>
      <c r="O76" s="55"/>
    </row>
    <row r="77" spans="2:15" ht="13.5">
      <c r="J77" s="46"/>
      <c r="K77" s="41"/>
      <c r="L77" s="53"/>
      <c r="M77" s="44"/>
      <c r="N77" s="54"/>
      <c r="O77" s="55"/>
    </row>
    <row r="78" spans="2:15" ht="17.25">
      <c r="C78" s="58" t="s">
        <v>50</v>
      </c>
      <c r="J78" s="40" t="s">
        <v>32</v>
      </c>
      <c r="K78" s="40"/>
      <c r="L78" s="40"/>
      <c r="M78" s="40"/>
      <c r="N78" s="40"/>
    </row>
    <row r="79" spans="2:15" ht="13.5">
      <c r="J79" s="31" t="s">
        <v>29</v>
      </c>
      <c r="K79" s="35">
        <v>1100</v>
      </c>
      <c r="L79" s="35">
        <v>2200</v>
      </c>
      <c r="M79" s="35">
        <v>3300</v>
      </c>
      <c r="N79" s="35">
        <v>4400</v>
      </c>
      <c r="O79" t="s">
        <v>91</v>
      </c>
    </row>
    <row r="80" spans="2:15" ht="13.5">
      <c r="J80" s="31" t="s">
        <v>34</v>
      </c>
      <c r="K80" s="35" t="s">
        <v>35</v>
      </c>
      <c r="L80" s="35" t="s">
        <v>36</v>
      </c>
      <c r="M80" s="35" t="s">
        <v>37</v>
      </c>
      <c r="N80" s="35" t="s">
        <v>38</v>
      </c>
      <c r="O80" t="s">
        <v>92</v>
      </c>
    </row>
    <row r="81" spans="3:15" ht="13.5">
      <c r="D81" s="59" t="s">
        <v>51</v>
      </c>
      <c r="J81" s="31" t="s">
        <v>40</v>
      </c>
      <c r="K81" s="35" t="s">
        <v>41</v>
      </c>
      <c r="L81" s="35" t="s">
        <v>42</v>
      </c>
      <c r="M81" s="35" t="s">
        <v>43</v>
      </c>
      <c r="N81" s="35" t="s">
        <v>44</v>
      </c>
      <c r="O81" t="s">
        <v>93</v>
      </c>
    </row>
    <row r="83" spans="3:15" ht="13.5">
      <c r="C83" s="60" t="s">
        <v>29</v>
      </c>
      <c r="D83" s="61" t="s">
        <v>40</v>
      </c>
      <c r="E83" s="42"/>
      <c r="F83" s="62"/>
      <c r="G83" s="62"/>
      <c r="K83" s="45"/>
      <c r="L83" s="45"/>
      <c r="M83" s="30"/>
      <c r="N83" s="30"/>
    </row>
    <row r="84" spans="3:15" ht="13.5">
      <c r="C84" s="63">
        <v>3300</v>
      </c>
      <c r="D84" s="64"/>
      <c r="F84" s="30"/>
      <c r="G84" s="30"/>
      <c r="K84" s="45"/>
      <c r="L84" s="45"/>
      <c r="M84" s="30"/>
      <c r="N84" s="30"/>
    </row>
    <row r="85" spans="3:15" ht="13.5">
      <c r="C85" s="65" t="s">
        <v>31</v>
      </c>
      <c r="D85" s="66" t="str">
        <f>HLOOKUP(C84,K79:N81,3,1)</f>
        <v>経課理</v>
      </c>
      <c r="F85" s="21"/>
      <c r="G85" s="21"/>
      <c r="K85" s="45"/>
      <c r="L85" s="45"/>
      <c r="M85" s="30"/>
      <c r="N85" s="30"/>
    </row>
    <row r="86" spans="3:15" ht="13.5">
      <c r="F86" s="21"/>
      <c r="G86" s="21"/>
      <c r="K86" s="45"/>
      <c r="L86" s="45"/>
      <c r="M86" s="30"/>
      <c r="N86" s="30"/>
    </row>
    <row r="87" spans="3:15" ht="13.5">
      <c r="F87" s="21"/>
      <c r="G87" s="21"/>
      <c r="K87" s="45"/>
      <c r="L87" s="45"/>
      <c r="M87" s="30"/>
      <c r="N87" s="30"/>
    </row>
    <row r="88" spans="3:15" ht="13.5">
      <c r="F88" s="21"/>
      <c r="G88" s="21"/>
      <c r="K88" s="45"/>
      <c r="L88" s="45"/>
      <c r="M88" s="30"/>
      <c r="N88" s="30"/>
    </row>
    <row r="89" spans="3:15" ht="13.5">
      <c r="F89" s="62"/>
      <c r="G89" s="62"/>
      <c r="K89" s="45"/>
      <c r="L89" s="45"/>
      <c r="M89" s="30"/>
      <c r="N89" s="30"/>
    </row>
    <row r="90" spans="3:15" ht="13.5">
      <c r="F90" s="30"/>
      <c r="G90" s="30"/>
    </row>
    <row r="91" spans="3:15" ht="13.5">
      <c r="E91" s="42"/>
    </row>
    <row r="92" spans="3:15" ht="13.5">
      <c r="D92" s="59" t="s">
        <v>51</v>
      </c>
    </row>
    <row r="93" spans="3:15" ht="13.5">
      <c r="K93" s="21"/>
      <c r="L93" s="67"/>
      <c r="M93" s="21"/>
      <c r="N93" s="21"/>
      <c r="O93" s="21"/>
    </row>
    <row r="94" spans="3:15" ht="13.5">
      <c r="C94" s="60" t="s">
        <v>34</v>
      </c>
      <c r="D94" s="61" t="s">
        <v>40</v>
      </c>
      <c r="K94" s="21"/>
      <c r="L94" s="21"/>
      <c r="M94" s="21"/>
      <c r="N94" s="21"/>
      <c r="O94" s="21"/>
    </row>
    <row r="95" spans="3:15" ht="13.5">
      <c r="C95" s="63" t="s">
        <v>38</v>
      </c>
      <c r="D95" s="64"/>
      <c r="K95" s="68"/>
      <c r="L95" s="47"/>
      <c r="M95" s="21"/>
      <c r="N95" s="21"/>
      <c r="O95" s="21"/>
    </row>
    <row r="96" spans="3:15" ht="13.5">
      <c r="C96" s="65" t="s">
        <v>31</v>
      </c>
      <c r="D96" s="66" t="str">
        <f>HLOOKUP(C95,K80:N81,2,1)</f>
        <v>広報課</v>
      </c>
      <c r="K96" s="30"/>
      <c r="L96" s="30"/>
      <c r="M96" s="21"/>
      <c r="N96" s="21"/>
      <c r="O96" s="21"/>
    </row>
    <row r="97" spans="3:15" ht="13.5">
      <c r="C97" s="65"/>
      <c r="D97" s="24"/>
      <c r="K97" s="69"/>
      <c r="L97" s="30"/>
      <c r="M97" s="21"/>
      <c r="N97" s="21"/>
      <c r="O97" s="21"/>
    </row>
    <row r="98" spans="3:15" ht="13.5">
      <c r="C98" s="65"/>
      <c r="D98" s="24"/>
    </row>
    <row r="99" spans="3:15" ht="13.5">
      <c r="C99" s="65"/>
      <c r="D99" s="24"/>
    </row>
    <row r="107" spans="3:15" ht="13.5">
      <c r="C107" s="88" t="s">
        <v>52</v>
      </c>
      <c r="D107" s="89"/>
      <c r="E107" s="94" t="s">
        <v>53</v>
      </c>
      <c r="F107" s="94"/>
      <c r="G107" s="94"/>
      <c r="H107" s="94"/>
      <c r="I107" s="94"/>
      <c r="J107" s="94"/>
      <c r="K107" s="95"/>
    </row>
    <row r="108" spans="3:15" ht="13.5">
      <c r="C108" s="90"/>
      <c r="D108" s="91"/>
      <c r="E108" s="96"/>
      <c r="F108" s="96"/>
      <c r="G108" s="96"/>
      <c r="H108" s="96"/>
      <c r="I108" s="96"/>
      <c r="J108" s="96"/>
      <c r="K108" s="97"/>
    </row>
    <row r="109" spans="3:15" ht="13.5">
      <c r="C109" s="90"/>
      <c r="D109" s="91"/>
      <c r="E109" s="96"/>
      <c r="F109" s="96"/>
      <c r="G109" s="96"/>
      <c r="H109" s="96"/>
      <c r="I109" s="96"/>
      <c r="J109" s="96"/>
      <c r="K109" s="97"/>
    </row>
    <row r="110" spans="3:15" ht="13.5">
      <c r="C110" s="90"/>
      <c r="D110" s="91"/>
      <c r="E110" s="96"/>
      <c r="F110" s="96"/>
      <c r="G110" s="96"/>
      <c r="H110" s="96"/>
      <c r="I110" s="96"/>
      <c r="J110" s="96"/>
      <c r="K110" s="97"/>
    </row>
    <row r="111" spans="3:15" ht="14.25" thickBot="1">
      <c r="C111" s="92"/>
      <c r="D111" s="93"/>
      <c r="E111" s="98"/>
      <c r="F111" s="98"/>
      <c r="G111" s="98"/>
      <c r="H111" s="98"/>
      <c r="I111" s="98"/>
      <c r="J111" s="98"/>
      <c r="K111" s="99"/>
    </row>
    <row r="112" spans="3:15" ht="18" thickTop="1">
      <c r="C112" s="51"/>
      <c r="D112" s="51"/>
      <c r="E112" s="52"/>
      <c r="F112" s="52"/>
      <c r="G112" s="52"/>
      <c r="H112" s="52"/>
      <c r="I112" s="52"/>
      <c r="J112" s="52"/>
      <c r="K112" s="52"/>
    </row>
    <row r="113" spans="2:16" ht="17.25">
      <c r="C113" s="51"/>
      <c r="D113" s="51"/>
      <c r="E113" s="52"/>
      <c r="F113" s="52"/>
      <c r="G113" s="52"/>
      <c r="H113" s="52"/>
      <c r="I113" s="52"/>
      <c r="J113" s="52"/>
      <c r="K113" s="52"/>
    </row>
    <row r="114" spans="2:16" ht="13.5">
      <c r="B114" s="70"/>
      <c r="C114" s="56"/>
      <c r="D114" s="56"/>
      <c r="E114" s="56"/>
      <c r="F114" s="56"/>
      <c r="G114" s="56"/>
      <c r="H114" s="56"/>
      <c r="I114" s="56"/>
      <c r="J114" s="70"/>
      <c r="K114" s="56"/>
      <c r="L114" s="56"/>
      <c r="M114" s="56"/>
    </row>
    <row r="116" spans="2:16" ht="13.5">
      <c r="C116" s="21"/>
      <c r="D116" s="71"/>
      <c r="E116" s="21"/>
      <c r="F116" s="21"/>
      <c r="G116" s="21"/>
      <c r="H116" s="21"/>
      <c r="I116" s="21"/>
      <c r="J116" s="21"/>
      <c r="K116" s="71"/>
      <c r="L116" s="21"/>
      <c r="M116" s="21"/>
      <c r="N116" s="21"/>
    </row>
    <row r="117" spans="2:16" ht="13.5">
      <c r="B117" s="72"/>
      <c r="C117" s="21"/>
      <c r="D117" s="53"/>
      <c r="E117" s="53"/>
      <c r="F117" s="53"/>
      <c r="G117" s="72"/>
      <c r="H117" s="21"/>
      <c r="I117" s="21"/>
      <c r="J117" s="72"/>
      <c r="K117" s="53"/>
      <c r="L117" s="53"/>
      <c r="M117" s="53"/>
      <c r="N117" s="72"/>
      <c r="O117" s="72"/>
    </row>
    <row r="118" spans="2:16" ht="13.5">
      <c r="B118" s="72"/>
      <c r="C118" s="21"/>
      <c r="D118" s="73"/>
      <c r="E118" s="45"/>
      <c r="F118" s="74"/>
      <c r="G118" s="72"/>
      <c r="H118" s="21"/>
      <c r="I118" s="21"/>
      <c r="J118" s="72"/>
      <c r="K118" s="73"/>
      <c r="L118" s="45"/>
      <c r="M118" s="74"/>
      <c r="N118" s="72"/>
      <c r="O118" s="72"/>
    </row>
    <row r="119" spans="2:16" ht="13.5">
      <c r="B119" s="31" t="s">
        <v>29</v>
      </c>
      <c r="C119" s="35">
        <v>1100</v>
      </c>
      <c r="D119" s="35">
        <v>2200</v>
      </c>
      <c r="E119" s="35">
        <v>3300</v>
      </c>
      <c r="F119" s="35">
        <v>4400</v>
      </c>
      <c r="G119" s="35">
        <v>5500</v>
      </c>
      <c r="H119" s="21"/>
      <c r="I119" s="21"/>
      <c r="J119" s="31" t="s">
        <v>29</v>
      </c>
      <c r="K119" s="35">
        <v>1100</v>
      </c>
      <c r="L119" s="35">
        <v>2200</v>
      </c>
      <c r="M119" s="35">
        <v>3300</v>
      </c>
      <c r="N119" s="35">
        <v>4400</v>
      </c>
      <c r="O119" s="35">
        <v>5500</v>
      </c>
      <c r="P119" s="87" t="s">
        <v>91</v>
      </c>
    </row>
    <row r="120" spans="2:16" ht="13.5">
      <c r="B120" s="31" t="s">
        <v>34</v>
      </c>
      <c r="C120" s="35" t="s">
        <v>35</v>
      </c>
      <c r="D120" s="35" t="s">
        <v>36</v>
      </c>
      <c r="E120" s="35" t="s">
        <v>37</v>
      </c>
      <c r="F120" s="35" t="s">
        <v>38</v>
      </c>
      <c r="G120" s="35" t="s">
        <v>54</v>
      </c>
      <c r="H120" s="21"/>
      <c r="I120" s="21"/>
      <c r="J120" s="31" t="s">
        <v>34</v>
      </c>
      <c r="K120" s="35" t="s">
        <v>35</v>
      </c>
      <c r="L120" s="35" t="s">
        <v>36</v>
      </c>
      <c r="M120" s="35" t="s">
        <v>37</v>
      </c>
      <c r="N120" s="35" t="s">
        <v>38</v>
      </c>
      <c r="O120" s="35" t="s">
        <v>54</v>
      </c>
      <c r="P120" s="87" t="s">
        <v>92</v>
      </c>
    </row>
    <row r="121" spans="2:16" ht="13.5">
      <c r="B121" s="31" t="s">
        <v>40</v>
      </c>
      <c r="C121" s="35" t="s">
        <v>41</v>
      </c>
      <c r="D121" s="35" t="s">
        <v>42</v>
      </c>
      <c r="E121" s="35" t="s">
        <v>43</v>
      </c>
      <c r="F121" s="35" t="s">
        <v>44</v>
      </c>
      <c r="G121" s="35" t="s">
        <v>55</v>
      </c>
      <c r="J121" s="31" t="s">
        <v>40</v>
      </c>
      <c r="K121" s="35" t="s">
        <v>41</v>
      </c>
      <c r="L121" s="35" t="s">
        <v>42</v>
      </c>
      <c r="M121" s="35" t="s">
        <v>43</v>
      </c>
      <c r="N121" s="35" t="s">
        <v>44</v>
      </c>
      <c r="O121" s="35" t="s">
        <v>55</v>
      </c>
      <c r="P121" s="87" t="s">
        <v>93</v>
      </c>
    </row>
    <row r="122" spans="2:16" ht="13.5">
      <c r="B122" s="72"/>
      <c r="C122" s="72"/>
      <c r="D122" s="72"/>
      <c r="E122" s="72"/>
      <c r="F122" s="72"/>
      <c r="G122" s="72"/>
      <c r="J122" s="72"/>
      <c r="K122" s="72"/>
      <c r="L122" s="72"/>
      <c r="M122" s="72"/>
      <c r="N122" s="72"/>
      <c r="O122" s="72"/>
    </row>
    <row r="123" spans="2:16" ht="13.5">
      <c r="B123" s="72"/>
      <c r="C123" s="72"/>
      <c r="D123" s="72"/>
      <c r="E123" s="72"/>
      <c r="F123" s="72"/>
      <c r="G123" s="72"/>
      <c r="J123" s="72"/>
      <c r="K123" s="72"/>
      <c r="L123" s="72"/>
      <c r="M123" s="72"/>
      <c r="N123" s="72"/>
      <c r="O123" s="72"/>
    </row>
    <row r="124" spans="2:16" ht="17.25">
      <c r="B124" s="72"/>
      <c r="C124" t="s">
        <v>56</v>
      </c>
      <c r="F124" s="72"/>
      <c r="G124" s="72"/>
      <c r="J124" s="72"/>
      <c r="K124" t="s">
        <v>56</v>
      </c>
      <c r="N124" s="72"/>
      <c r="O124" s="72"/>
    </row>
    <row r="125" spans="2:16" ht="13.5">
      <c r="B125" s="72"/>
      <c r="F125" s="72"/>
      <c r="G125" s="72"/>
      <c r="J125" s="72"/>
      <c r="N125" s="72"/>
      <c r="O125" s="72"/>
    </row>
    <row r="126" spans="2:16" ht="13.5">
      <c r="B126" s="72"/>
      <c r="N126" s="72"/>
      <c r="O126" s="72"/>
    </row>
    <row r="127" spans="2:16" ht="13.5">
      <c r="B127" s="72"/>
      <c r="N127" s="72"/>
      <c r="O127" s="72"/>
    </row>
    <row r="128" spans="2:16" ht="13.5">
      <c r="B128" s="72"/>
      <c r="C128" s="75" t="s">
        <v>29</v>
      </c>
      <c r="D128" s="75" t="s">
        <v>30</v>
      </c>
      <c r="E128" s="75" t="s">
        <v>40</v>
      </c>
      <c r="F128" s="72"/>
      <c r="G128" s="72"/>
      <c r="J128" s="72"/>
      <c r="L128" s="75" t="s">
        <v>29</v>
      </c>
      <c r="M128" s="75" t="s">
        <v>30</v>
      </c>
      <c r="N128" s="75" t="s">
        <v>40</v>
      </c>
      <c r="O128" s="72"/>
    </row>
    <row r="129" spans="2:15" ht="13.5">
      <c r="B129" s="72"/>
      <c r="C129" s="35">
        <v>2200</v>
      </c>
      <c r="D129" s="76" t="str">
        <f>HLOOKUP(C129,$C$119:$G$121,2,1)</f>
        <v>足立</v>
      </c>
      <c r="E129" s="76" t="str">
        <f>HLOOKUP(C129,$C$119:$G$121,3,1)</f>
        <v>営業課</v>
      </c>
      <c r="F129" s="72"/>
      <c r="G129" s="72"/>
      <c r="J129" s="72"/>
      <c r="L129" s="35">
        <v>2200</v>
      </c>
      <c r="M129" s="76"/>
      <c r="N129" s="76"/>
      <c r="O129" s="72"/>
    </row>
    <row r="130" spans="2:15" ht="13.5">
      <c r="C130" s="35">
        <v>4400</v>
      </c>
      <c r="D130" s="76" t="str">
        <f>HLOOKUP(C130,$C$119:$G$121,2,1)</f>
        <v>大田</v>
      </c>
      <c r="E130" s="76" t="str">
        <f>HLOOKUP(C130,$C$119:$G$121,3,1)</f>
        <v>広報課</v>
      </c>
      <c r="F130" s="72"/>
      <c r="G130" s="72"/>
      <c r="J130" s="72"/>
      <c r="L130" s="35">
        <v>4400</v>
      </c>
      <c r="M130" s="76"/>
      <c r="N130" s="76"/>
    </row>
    <row r="131" spans="2:15" ht="13.5">
      <c r="C131" s="35">
        <v>5500</v>
      </c>
      <c r="D131" s="76" t="str">
        <f>HLOOKUP(C131,$C$119:$G$121,2,1)</f>
        <v>豊島</v>
      </c>
      <c r="E131" s="76" t="str">
        <f>HLOOKUP(C131,$C$119:$G$121,3,1)</f>
        <v>宣伝課</v>
      </c>
      <c r="F131" s="72"/>
      <c r="G131" s="72"/>
      <c r="J131" s="72"/>
      <c r="L131" s="35">
        <v>5500</v>
      </c>
      <c r="M131" s="76"/>
      <c r="N131" s="76"/>
    </row>
    <row r="132" spans="2:15" ht="13.5">
      <c r="C132" s="35">
        <v>3300</v>
      </c>
      <c r="D132" s="76" t="str">
        <f>HLOOKUP(C132,$C$119:$G$121,2,1)</f>
        <v>渋谷</v>
      </c>
      <c r="E132" s="76" t="str">
        <f>HLOOKUP(C132,$C$119:$G$121,3,1)</f>
        <v>経課理</v>
      </c>
      <c r="L132" s="35">
        <v>3300</v>
      </c>
      <c r="M132" s="76"/>
      <c r="N132" s="76"/>
    </row>
    <row r="133" spans="2:15" ht="13.5">
      <c r="C133" s="35">
        <v>1100</v>
      </c>
      <c r="D133" s="76" t="str">
        <f>HLOOKUP(C133,$C$119:$G$121,2,1)</f>
        <v>中野</v>
      </c>
      <c r="E133" s="76" t="str">
        <f>HLOOKUP(C133,$C$119:$G$121,3,1)</f>
        <v>総務課</v>
      </c>
      <c r="L133" s="35">
        <v>1100</v>
      </c>
      <c r="M133" s="76"/>
      <c r="N133" s="76"/>
    </row>
    <row r="148" spans="2:16" ht="13.5">
      <c r="B148" s="70"/>
      <c r="C148" s="56"/>
      <c r="D148" s="56"/>
      <c r="E148" s="56"/>
      <c r="F148" s="56"/>
      <c r="G148" s="56"/>
      <c r="H148" s="56"/>
      <c r="I148" s="56"/>
      <c r="J148" s="70"/>
      <c r="K148" s="56"/>
      <c r="L148" s="56"/>
      <c r="M148" s="56"/>
    </row>
    <row r="150" spans="2:16" ht="13.5">
      <c r="C150" s="21"/>
      <c r="D150" s="71"/>
      <c r="E150" s="21"/>
      <c r="F150" s="21"/>
      <c r="G150" s="21"/>
      <c r="H150" s="21"/>
      <c r="I150" s="21"/>
      <c r="J150" s="21"/>
      <c r="K150" s="71"/>
      <c r="L150" s="21"/>
      <c r="M150" s="21"/>
    </row>
    <row r="151" spans="2:16" ht="13.5">
      <c r="B151" s="72"/>
      <c r="C151" s="21"/>
      <c r="D151" s="53"/>
      <c r="E151" s="53"/>
      <c r="F151" s="53"/>
      <c r="G151" s="72"/>
      <c r="H151" s="21"/>
      <c r="I151" s="21"/>
      <c r="J151" s="72"/>
      <c r="K151" s="53"/>
      <c r="L151" s="53"/>
      <c r="M151" s="53"/>
    </row>
    <row r="154" spans="2:16" ht="13.5">
      <c r="B154" s="72"/>
      <c r="C154" s="72"/>
      <c r="D154" s="72"/>
      <c r="E154" s="72"/>
      <c r="F154" s="72"/>
      <c r="G154" s="72"/>
    </row>
    <row r="155" spans="2:16" ht="13.5">
      <c r="B155" s="77" t="s">
        <v>57</v>
      </c>
      <c r="C155" s="78" t="s">
        <v>58</v>
      </c>
      <c r="D155" s="78" t="s">
        <v>59</v>
      </c>
      <c r="E155" s="78" t="s">
        <v>60</v>
      </c>
      <c r="F155" s="78" t="s">
        <v>61</v>
      </c>
      <c r="G155" s="78" t="s">
        <v>62</v>
      </c>
      <c r="J155" s="77" t="s">
        <v>57</v>
      </c>
      <c r="K155" s="78" t="s">
        <v>63</v>
      </c>
      <c r="L155" s="78" t="s">
        <v>64</v>
      </c>
      <c r="M155" s="78" t="s">
        <v>65</v>
      </c>
      <c r="N155" s="78" t="s">
        <v>66</v>
      </c>
      <c r="O155" s="78" t="s">
        <v>67</v>
      </c>
      <c r="P155" s="87" t="s">
        <v>91</v>
      </c>
    </row>
    <row r="156" spans="2:16" ht="13.5">
      <c r="B156" s="77" t="s">
        <v>68</v>
      </c>
      <c r="C156" s="78" t="s">
        <v>69</v>
      </c>
      <c r="D156" s="78" t="s">
        <v>70</v>
      </c>
      <c r="E156" s="78" t="s">
        <v>71</v>
      </c>
      <c r="F156" s="78" t="s">
        <v>72</v>
      </c>
      <c r="G156" s="78" t="s">
        <v>73</v>
      </c>
      <c r="J156" s="77" t="s">
        <v>68</v>
      </c>
      <c r="K156" s="78" t="s">
        <v>69</v>
      </c>
      <c r="L156" s="78" t="s">
        <v>70</v>
      </c>
      <c r="M156" s="78" t="s">
        <v>71</v>
      </c>
      <c r="N156" s="78" t="s">
        <v>72</v>
      </c>
      <c r="O156" s="78" t="s">
        <v>73</v>
      </c>
      <c r="P156" s="87" t="s">
        <v>92</v>
      </c>
    </row>
    <row r="157" spans="2:16" ht="13.5">
      <c r="B157" s="77" t="s">
        <v>74</v>
      </c>
      <c r="C157" s="78" t="s">
        <v>75</v>
      </c>
      <c r="D157" s="78" t="s">
        <v>75</v>
      </c>
      <c r="E157" s="78" t="s">
        <v>76</v>
      </c>
      <c r="F157" s="78" t="s">
        <v>76</v>
      </c>
      <c r="G157" s="78" t="s">
        <v>75</v>
      </c>
      <c r="J157" s="77" t="s">
        <v>74</v>
      </c>
      <c r="K157" s="78" t="s">
        <v>75</v>
      </c>
      <c r="L157" s="78" t="s">
        <v>75</v>
      </c>
      <c r="M157" s="78" t="s">
        <v>76</v>
      </c>
      <c r="N157" s="78" t="s">
        <v>76</v>
      </c>
      <c r="O157" s="78" t="s">
        <v>75</v>
      </c>
      <c r="P157" s="87" t="s">
        <v>93</v>
      </c>
    </row>
    <row r="158" spans="2:16" ht="13.5">
      <c r="B158" s="77" t="s">
        <v>77</v>
      </c>
      <c r="C158" s="79">
        <v>32546</v>
      </c>
      <c r="D158" s="79">
        <v>33665</v>
      </c>
      <c r="E158" s="79">
        <v>35278</v>
      </c>
      <c r="F158" s="79">
        <v>31967</v>
      </c>
      <c r="G158" s="79">
        <v>30046</v>
      </c>
      <c r="J158" s="77" t="s">
        <v>77</v>
      </c>
      <c r="K158" s="79">
        <v>32546</v>
      </c>
      <c r="L158" s="79">
        <v>33665</v>
      </c>
      <c r="M158" s="79">
        <v>35278</v>
      </c>
      <c r="N158" s="79">
        <v>31967</v>
      </c>
      <c r="O158" s="79">
        <v>30046</v>
      </c>
      <c r="P158" s="87" t="s">
        <v>94</v>
      </c>
    </row>
    <row r="159" spans="2:16" ht="13.5">
      <c r="B159" s="77" t="s">
        <v>78</v>
      </c>
      <c r="C159" s="79">
        <v>25449</v>
      </c>
      <c r="D159" s="79">
        <v>28588</v>
      </c>
      <c r="E159" s="79">
        <v>26365</v>
      </c>
      <c r="F159" s="79">
        <v>27947</v>
      </c>
      <c r="G159" s="79">
        <v>23626</v>
      </c>
      <c r="J159" s="77" t="s">
        <v>78</v>
      </c>
      <c r="K159" s="79">
        <v>25449</v>
      </c>
      <c r="L159" s="79">
        <v>28588</v>
      </c>
      <c r="M159" s="79">
        <v>26365</v>
      </c>
      <c r="N159" s="79">
        <v>27947</v>
      </c>
      <c r="O159" s="79">
        <v>23626</v>
      </c>
      <c r="P159" s="87" t="s">
        <v>95</v>
      </c>
    </row>
    <row r="160" spans="2:16" ht="13.5">
      <c r="B160" s="80"/>
      <c r="C160" s="81"/>
      <c r="D160" s="81"/>
      <c r="E160" s="81"/>
      <c r="F160" s="81"/>
      <c r="G160" s="81"/>
      <c r="J160" s="80"/>
      <c r="K160" s="81"/>
      <c r="L160" s="81"/>
      <c r="M160" s="81"/>
      <c r="N160" s="81"/>
      <c r="O160" s="81"/>
    </row>
    <row r="161" spans="2:15" ht="17.25">
      <c r="B161" t="s">
        <v>79</v>
      </c>
      <c r="C161" s="81"/>
      <c r="D161" s="81"/>
      <c r="E161" s="81"/>
      <c r="F161" s="81"/>
      <c r="G161" s="81"/>
      <c r="K161" t="s">
        <v>79</v>
      </c>
      <c r="L161" s="81"/>
      <c r="M161" s="81"/>
      <c r="N161" s="81"/>
      <c r="O161" s="81"/>
    </row>
    <row r="162" spans="2:15" ht="13.5">
      <c r="B162" s="72"/>
      <c r="C162" s="72"/>
      <c r="D162" s="72"/>
      <c r="E162" s="72"/>
      <c r="F162" s="82"/>
      <c r="G162" s="72"/>
      <c r="J162" s="72"/>
      <c r="K162" s="72"/>
      <c r="L162" s="72"/>
      <c r="M162" s="72"/>
      <c r="N162" s="82"/>
      <c r="O162" s="72"/>
    </row>
    <row r="163" spans="2:15" ht="13.5">
      <c r="B163" s="31" t="s">
        <v>80</v>
      </c>
      <c r="C163" s="31" t="s">
        <v>77</v>
      </c>
      <c r="D163" s="31" t="s">
        <v>68</v>
      </c>
      <c r="E163" s="31" t="s">
        <v>78</v>
      </c>
      <c r="F163" s="31" t="s">
        <v>74</v>
      </c>
      <c r="G163" s="32"/>
      <c r="J163" s="32"/>
      <c r="K163" s="31" t="s">
        <v>80</v>
      </c>
      <c r="L163" s="31" t="s">
        <v>77</v>
      </c>
      <c r="M163" s="31" t="s">
        <v>68</v>
      </c>
      <c r="N163" s="31" t="s">
        <v>78</v>
      </c>
      <c r="O163" s="31" t="s">
        <v>74</v>
      </c>
    </row>
    <row r="164" spans="2:15" ht="13.5">
      <c r="B164" s="35" t="s">
        <v>81</v>
      </c>
      <c r="C164" s="83">
        <f>HLOOKUP(B164,$C$155:$G$159,4,1)</f>
        <v>33665</v>
      </c>
      <c r="D164" s="84" t="str">
        <f>HLOOKUP(B164,$C$155:$G$159,2,1)</f>
        <v>千葉県</v>
      </c>
      <c r="E164" s="85">
        <f>HLOOKUP(B164,$C$155:$G$159,5,1)</f>
        <v>28588</v>
      </c>
      <c r="F164" s="84" t="str">
        <f>HLOOKUP(B164,$C$155:$G$159,3,1)</f>
        <v>男</v>
      </c>
      <c r="G164" s="86"/>
      <c r="J164" s="32"/>
      <c r="K164" s="35" t="s">
        <v>82</v>
      </c>
      <c r="L164" s="83"/>
      <c r="M164" s="84"/>
      <c r="N164" s="85"/>
      <c r="O164" s="84"/>
    </row>
    <row r="165" spans="2:15" ht="13.5">
      <c r="B165" s="35" t="s">
        <v>83</v>
      </c>
      <c r="C165" s="83">
        <f>HLOOKUP(B165,$C$155:$G$159,4,1)</f>
        <v>31967</v>
      </c>
      <c r="D165" s="84" t="str">
        <f>HLOOKUP(B165,$C$155:$G$159,2,1)</f>
        <v>京都府</v>
      </c>
      <c r="E165" s="85">
        <f>HLOOKUP(B165,$C$155:$G$159,5,1)</f>
        <v>27947</v>
      </c>
      <c r="F165" s="84" t="str">
        <f>HLOOKUP(B165,$C$155:$G$159,3,1)</f>
        <v>女</v>
      </c>
      <c r="G165" s="86"/>
      <c r="J165" s="32"/>
      <c r="K165" s="35" t="s">
        <v>84</v>
      </c>
      <c r="L165" s="83"/>
      <c r="M165" s="84"/>
      <c r="N165" s="85"/>
      <c r="O165" s="84"/>
    </row>
    <row r="166" spans="2:15" ht="13.5">
      <c r="B166" s="35" t="s">
        <v>85</v>
      </c>
      <c r="C166" s="83">
        <f>HLOOKUP(B166,$C$155:$G$159,4,1)</f>
        <v>30046</v>
      </c>
      <c r="D166" s="84" t="str">
        <f>HLOOKUP(B166,$C$155:$G$159,2,1)</f>
        <v>大阪府</v>
      </c>
      <c r="E166" s="85">
        <f>HLOOKUP(B166,$C$155:$G$159,5,1)</f>
        <v>23626</v>
      </c>
      <c r="F166" s="84" t="str">
        <f>HLOOKUP(B166,$C$155:$G$159,3,1)</f>
        <v>男</v>
      </c>
      <c r="G166" s="86"/>
      <c r="J166" s="32"/>
      <c r="K166" s="35" t="s">
        <v>86</v>
      </c>
      <c r="L166" s="83"/>
      <c r="M166" s="84"/>
      <c r="N166" s="85"/>
      <c r="O166" s="84"/>
    </row>
    <row r="167" spans="2:15" ht="13.5">
      <c r="B167" s="35" t="s">
        <v>87</v>
      </c>
      <c r="C167" s="83">
        <f>HLOOKUP(B167,$C$155:$G$159,4,1)</f>
        <v>35278</v>
      </c>
      <c r="D167" s="84" t="str">
        <f>HLOOKUP(B167,$C$155:$G$159,2,1)</f>
        <v>山形県</v>
      </c>
      <c r="E167" s="85">
        <f>HLOOKUP(B167,$C$155:$G$159,5,1)</f>
        <v>26365</v>
      </c>
      <c r="F167" s="84" t="str">
        <f>HLOOKUP(B167,$C$155:$G$159,3,1)</f>
        <v>女</v>
      </c>
      <c r="G167" s="86"/>
      <c r="J167" s="32"/>
      <c r="K167" s="35" t="s">
        <v>88</v>
      </c>
      <c r="L167" s="83"/>
      <c r="M167" s="84"/>
      <c r="N167" s="85"/>
      <c r="O167" s="84"/>
    </row>
    <row r="168" spans="2:15" ht="13.5">
      <c r="B168" s="35" t="s">
        <v>58</v>
      </c>
      <c r="C168" s="83">
        <f>HLOOKUP(B168,$C$155:$G$159,4,1)</f>
        <v>32546</v>
      </c>
      <c r="D168" s="84" t="str">
        <f>HLOOKUP(B168,$C$155:$G$159,2,1)</f>
        <v>東京都</v>
      </c>
      <c r="E168" s="85">
        <f>HLOOKUP(B168,$C$155:$G$159,5,1)</f>
        <v>25449</v>
      </c>
      <c r="F168" s="84" t="str">
        <f>HLOOKUP(B168,$C$155:$G$159,3,1)</f>
        <v>男</v>
      </c>
      <c r="G168" s="86"/>
      <c r="J168" s="32"/>
      <c r="K168" s="35" t="s">
        <v>89</v>
      </c>
      <c r="L168" s="83"/>
      <c r="M168" s="84"/>
      <c r="N168" s="85"/>
      <c r="O168" s="84"/>
    </row>
  </sheetData>
  <mergeCells count="8">
    <mergeCell ref="C107:D111"/>
    <mergeCell ref="E107:K111"/>
    <mergeCell ref="A1:G1"/>
    <mergeCell ref="C9:N9"/>
    <mergeCell ref="D14:D18"/>
    <mergeCell ref="B21:D21"/>
    <mergeCell ref="C36:G37"/>
    <mergeCell ref="K47:N4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2013-10-18T05:33:09Z</dcterms:created>
  <dcterms:modified xsi:type="dcterms:W3CDTF">2013-10-31T03:13:13Z</dcterms:modified>
</cp:coreProperties>
</file>