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3-その他の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8" i="1" l="1"/>
  <c r="F88" i="1" s="1"/>
  <c r="E87" i="1"/>
  <c r="F87" i="1" s="1"/>
  <c r="E86" i="1"/>
  <c r="F86" i="1" s="1"/>
  <c r="E85" i="1"/>
  <c r="F85" i="1" s="1"/>
  <c r="E84" i="1"/>
  <c r="F84" i="1" s="1"/>
  <c r="E40" i="1"/>
  <c r="E39" i="1"/>
  <c r="E38" i="1"/>
  <c r="E37" i="1"/>
  <c r="E36" i="1"/>
  <c r="E35" i="1"/>
  <c r="E34" i="1"/>
  <c r="E33" i="1"/>
  <c r="E32" i="1"/>
  <c r="E31" i="1"/>
  <c r="E30" i="1"/>
  <c r="E29" i="1"/>
  <c r="E56" i="1" s="1"/>
  <c r="E45" i="1" l="1"/>
  <c r="E57" i="1"/>
  <c r="E58" i="1" s="1"/>
</calcChain>
</file>

<file path=xl/comments1.xml><?xml version="1.0" encoding="utf-8"?>
<comments xmlns="http://schemas.openxmlformats.org/spreadsheetml/2006/main">
  <authors>
    <author>根津良彦</author>
  </authors>
  <commentList>
    <comment ref="E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LEFT</t>
        </r>
        <r>
          <rPr>
            <b/>
            <sz val="11"/>
            <color indexed="81"/>
            <rFont val="ＭＳ Ｐゴシック"/>
            <family val="3"/>
            <charset val="128"/>
          </rPr>
          <t>(D29,</t>
        </r>
        <r>
          <rPr>
            <b/>
            <sz val="11"/>
            <color indexed="17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12"/>
            <rFont val="ＭＳ Ｐゴシック"/>
            <family val="3"/>
            <charset val="128"/>
          </rPr>
          <t xml:space="preserve">*10
</t>
        </r>
        <r>
          <rPr>
            <b/>
            <sz val="11"/>
            <color indexed="8"/>
            <rFont val="ＭＳ Ｐゴシック"/>
            <family val="3"/>
            <charset val="128"/>
          </rPr>
          <t>「</t>
        </r>
        <r>
          <rPr>
            <b/>
            <sz val="11"/>
            <color indexed="12"/>
            <rFont val="ＭＳ Ｐゴシック"/>
            <family val="3"/>
            <charset val="128"/>
          </rPr>
          <t>２８</t>
        </r>
        <r>
          <rPr>
            <b/>
            <sz val="11"/>
            <color indexed="8"/>
            <rFont val="ＭＳ Ｐゴシック"/>
            <family val="3"/>
            <charset val="128"/>
          </rPr>
          <t>」の左から</t>
        </r>
        <r>
          <rPr>
            <b/>
            <sz val="11"/>
            <color indexed="17"/>
            <rFont val="ＭＳ Ｐゴシック"/>
            <family val="3"/>
            <charset val="128"/>
          </rPr>
          <t>一文字を抜き</t>
        </r>
        <r>
          <rPr>
            <b/>
            <sz val="11"/>
            <color indexed="8"/>
            <rFont val="ＭＳ Ｐゴシック"/>
            <family val="3"/>
            <charset val="128"/>
          </rPr>
          <t>出し、</t>
        </r>
        <r>
          <rPr>
            <b/>
            <sz val="11"/>
            <color indexed="17"/>
            <rFont val="ＭＳ Ｐゴシック"/>
            <family val="3"/>
            <charset val="128"/>
          </rPr>
          <t>１０を乗算</t>
        </r>
        <r>
          <rPr>
            <b/>
            <sz val="11"/>
            <color indexed="8"/>
            <rFont val="ＭＳ Ｐゴシック"/>
            <family val="3"/>
            <charset val="128"/>
          </rPr>
          <t xml:space="preserve">。
</t>
        </r>
        <r>
          <rPr>
            <b/>
            <sz val="11"/>
            <color indexed="14"/>
            <rFont val="ＭＳ Ｐゴシック"/>
            <family val="3"/>
            <charset val="128"/>
          </rPr>
          <t>結果は</t>
        </r>
        <r>
          <rPr>
            <b/>
            <sz val="11"/>
            <color indexed="8"/>
            <rFont val="ＭＳ Ｐゴシック"/>
            <family val="3"/>
            <charset val="128"/>
          </rPr>
          <t>→「</t>
        </r>
        <r>
          <rPr>
            <b/>
            <sz val="11"/>
            <color indexed="10"/>
            <rFont val="ＭＳ Ｐゴシック"/>
            <family val="3"/>
            <charset val="128"/>
          </rPr>
          <t>２０</t>
        </r>
        <r>
          <rPr>
            <b/>
            <sz val="11"/>
            <color indexed="8"/>
            <rFont val="ＭＳ Ｐゴシック"/>
            <family val="3"/>
            <charset val="128"/>
          </rPr>
          <t>」になりますね。</t>
        </r>
      </text>
    </comment>
    <comment ref="E4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(E29:E40,20,F29:F40)</t>
        </r>
      </text>
    </comment>
    <comment ref="E5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(B28:F40,F28,</t>
        </r>
        <r>
          <rPr>
            <b/>
            <sz val="11"/>
            <color indexed="12"/>
            <rFont val="ＭＳ Ｐゴシック"/>
            <family val="3"/>
            <charset val="128"/>
          </rPr>
          <t>G67:H68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E5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(B28:F40,F28,J</t>
        </r>
        <r>
          <rPr>
            <b/>
            <sz val="11"/>
            <color indexed="12"/>
            <rFont val="ＭＳ Ｐゴシック"/>
            <family val="3"/>
            <charset val="128"/>
          </rPr>
          <t>67:K68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E8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=D84+(D84*0.3)</t>
        </r>
      </text>
    </comment>
    <comment ref="F8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FLOOR</t>
        </r>
        <r>
          <rPr>
            <b/>
            <sz val="11"/>
            <color indexed="81"/>
            <rFont val="ＭＳ Ｐゴシック"/>
            <family val="3"/>
            <charset val="128"/>
          </rPr>
          <t>(E84,</t>
        </r>
        <r>
          <rPr>
            <b/>
            <sz val="11"/>
            <color indexed="12"/>
            <rFont val="ＭＳ Ｐゴシック"/>
            <family val="3"/>
            <charset val="128"/>
          </rPr>
          <t>50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</text>
    </comment>
  </commentList>
</comments>
</file>

<file path=xl/sharedStrings.xml><?xml version="1.0" encoding="utf-8"?>
<sst xmlns="http://schemas.openxmlformats.org/spreadsheetml/2006/main" count="119" uniqueCount="55">
  <si>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</si>
  <si>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</si>
  <si>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</si>
  <si>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（問題１）</t>
    <rPh sb="1" eb="3">
      <t>モンダイ</t>
    </rPh>
    <phoneticPr fontId="4"/>
  </si>
  <si>
    <r>
      <t>「LEFT」関数</t>
    </r>
    <r>
      <rPr>
        <sz val="11"/>
        <color theme="1"/>
        <rFont val="ＭＳ Ｐゴシック"/>
        <family val="2"/>
        <charset val="128"/>
        <scheme val="minor"/>
      </rPr>
      <t>で「</t>
    </r>
    <r>
      <rPr>
        <b/>
        <sz val="11"/>
        <rFont val="ＭＳ Ｐゴシック"/>
        <family val="3"/>
        <charset val="128"/>
      </rPr>
      <t>年齢</t>
    </r>
    <r>
      <rPr>
        <sz val="11"/>
        <color theme="1"/>
        <rFont val="ＭＳ Ｐゴシック"/>
        <family val="2"/>
        <charset val="128"/>
        <scheme val="minor"/>
      </rPr>
      <t>」を「</t>
    </r>
    <r>
      <rPr>
        <b/>
        <sz val="11"/>
        <rFont val="ＭＳ Ｐゴシック"/>
        <family val="3"/>
        <charset val="128"/>
      </rPr>
      <t>世代</t>
    </r>
    <r>
      <rPr>
        <sz val="11"/>
        <color theme="1"/>
        <rFont val="ＭＳ Ｐゴシック"/>
        <family val="2"/>
        <charset val="128"/>
        <scheme val="minor"/>
      </rPr>
      <t>」別に変換しましょう。</t>
    </r>
    <rPh sb="6" eb="8">
      <t>カンスウ</t>
    </rPh>
    <rPh sb="10" eb="12">
      <t>ネンレイ</t>
    </rPh>
    <rPh sb="15" eb="17">
      <t>セダイ</t>
    </rPh>
    <rPh sb="18" eb="19">
      <t>ベツ</t>
    </rPh>
    <rPh sb="20" eb="22">
      <t>ヘンカン</t>
    </rPh>
    <phoneticPr fontId="4"/>
  </si>
  <si>
    <t>※LEFT関数＝文字列操作</t>
    <rPh sb="5" eb="7">
      <t>カンスウ</t>
    </rPh>
    <rPh sb="8" eb="11">
      <t>モジレツ</t>
    </rPh>
    <rPh sb="11" eb="13">
      <t>ソウサ</t>
    </rPh>
    <phoneticPr fontId="4"/>
  </si>
  <si>
    <t>左のように作成してみましょう</t>
  </si>
  <si>
    <t>氏名</t>
    <rPh sb="0" eb="2">
      <t>シメイ</t>
    </rPh>
    <phoneticPr fontId="4"/>
  </si>
  <si>
    <t>地区</t>
    <rPh sb="0" eb="2">
      <t>チク</t>
    </rPh>
    <phoneticPr fontId="4"/>
  </si>
  <si>
    <t>年齢</t>
    <rPh sb="0" eb="2">
      <t>ネンレイ</t>
    </rPh>
    <phoneticPr fontId="4"/>
  </si>
  <si>
    <t>世代</t>
    <rPh sb="0" eb="2">
      <t>セダイ</t>
    </rPh>
    <phoneticPr fontId="4"/>
  </si>
  <si>
    <t>金額</t>
    <rPh sb="0" eb="2">
      <t>キンガク</t>
    </rPh>
    <phoneticPr fontId="4"/>
  </si>
  <si>
    <t>青木</t>
    <rPh sb="0" eb="2">
      <t>アオキ</t>
    </rPh>
    <phoneticPr fontId="4"/>
  </si>
  <si>
    <t>三重県</t>
    <rPh sb="0" eb="3">
      <t>ミエケン</t>
    </rPh>
    <phoneticPr fontId="4"/>
  </si>
  <si>
    <t>山田</t>
    <rPh sb="0" eb="2">
      <t>ヤマダ</t>
    </rPh>
    <phoneticPr fontId="4"/>
  </si>
  <si>
    <t>奈良県</t>
    <rPh sb="0" eb="3">
      <t>ナラケン</t>
    </rPh>
    <phoneticPr fontId="4"/>
  </si>
  <si>
    <t>佐藤</t>
    <rPh sb="0" eb="2">
      <t>サトウ</t>
    </rPh>
    <phoneticPr fontId="4"/>
  </si>
  <si>
    <t>京都府</t>
    <rPh sb="0" eb="3">
      <t>キョウトフ</t>
    </rPh>
    <phoneticPr fontId="4"/>
  </si>
  <si>
    <t>鈴木</t>
    <rPh sb="0" eb="2">
      <t>スズキ</t>
    </rPh>
    <phoneticPr fontId="4"/>
  </si>
  <si>
    <t>遠井</t>
    <rPh sb="0" eb="2">
      <t>トオイ</t>
    </rPh>
    <phoneticPr fontId="4"/>
  </si>
  <si>
    <t>大木</t>
    <rPh sb="0" eb="2">
      <t>オオキ</t>
    </rPh>
    <phoneticPr fontId="4"/>
  </si>
  <si>
    <t>高橋</t>
    <rPh sb="0" eb="2">
      <t>タカハシ</t>
    </rPh>
    <phoneticPr fontId="4"/>
  </si>
  <si>
    <t>平田</t>
    <rPh sb="0" eb="1">
      <t>ヒラ</t>
    </rPh>
    <rPh sb="1" eb="2">
      <t>タ</t>
    </rPh>
    <phoneticPr fontId="4"/>
  </si>
  <si>
    <t>横山</t>
    <rPh sb="0" eb="2">
      <t>ヨコヤマ</t>
    </rPh>
    <phoneticPr fontId="4"/>
  </si>
  <si>
    <t>木田</t>
    <rPh sb="0" eb="2">
      <t>キダ</t>
    </rPh>
    <phoneticPr fontId="4"/>
  </si>
  <si>
    <t>野口</t>
    <rPh sb="0" eb="2">
      <t>ノグチ</t>
    </rPh>
    <phoneticPr fontId="4"/>
  </si>
  <si>
    <t>沢田</t>
    <rPh sb="0" eb="2">
      <t>サワダ</t>
    </rPh>
    <phoneticPr fontId="4"/>
  </si>
  <si>
    <t>（問題２）</t>
    <rPh sb="1" eb="3">
      <t>モンダイ</t>
    </rPh>
    <phoneticPr fontId="4"/>
  </si>
  <si>
    <r>
      <t>「</t>
    </r>
    <r>
      <rPr>
        <b/>
        <sz val="11"/>
        <rFont val="ＭＳ Ｐゴシック"/>
        <family val="3"/>
        <charset val="128"/>
      </rPr>
      <t>２０歳</t>
    </r>
    <r>
      <rPr>
        <sz val="11"/>
        <color theme="1"/>
        <rFont val="ＭＳ Ｐゴシック"/>
        <family val="2"/>
        <charset val="128"/>
        <scheme val="minor"/>
      </rPr>
      <t>」世代の</t>
    </r>
    <r>
      <rPr>
        <b/>
        <sz val="11"/>
        <rFont val="ＭＳ Ｐゴシック"/>
        <family val="3"/>
        <charset val="128"/>
      </rPr>
      <t>金額合計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8" eb="10">
      <t>キンガク</t>
    </rPh>
    <rPh sb="10" eb="12">
      <t>ゴウケイ</t>
    </rPh>
    <phoneticPr fontId="4"/>
  </si>
  <si>
    <t>人</t>
    <rPh sb="0" eb="1">
      <t>ニン</t>
    </rPh>
    <phoneticPr fontId="4"/>
  </si>
  <si>
    <t>（問題３）</t>
    <rPh sb="1" eb="3">
      <t>モンダイ</t>
    </rPh>
    <phoneticPr fontId="4"/>
  </si>
  <si>
    <t>「奈良県」の以下の世代の金額合計求めましょう。</t>
    <rPh sb="1" eb="4">
      <t>ナラケン</t>
    </rPh>
    <rPh sb="6" eb="8">
      <t>イカ</t>
    </rPh>
    <rPh sb="9" eb="11">
      <t>セダイ</t>
    </rPh>
    <rPh sb="12" eb="14">
      <t>キンガク</t>
    </rPh>
    <rPh sb="14" eb="16">
      <t>ゴウケイ</t>
    </rPh>
    <rPh sb="16" eb="17">
      <t>モト</t>
    </rPh>
    <phoneticPr fontId="4"/>
  </si>
  <si>
    <t>３０世代</t>
    <rPh sb="2" eb="4">
      <t>セダイ</t>
    </rPh>
    <phoneticPr fontId="4"/>
  </si>
  <si>
    <t>２０世代</t>
    <rPh sb="2" eb="4">
      <t>セダイ</t>
    </rPh>
    <phoneticPr fontId="4"/>
  </si>
  <si>
    <t>計</t>
    <rPh sb="0" eb="1">
      <t>ケイ</t>
    </rPh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</si>
  <si>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</si>
  <si>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</si>
  <si>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</si>
  <si>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0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</si>
  <si>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ＦＬＯＯＲ関数</t>
    <rPh sb="5" eb="7">
      <t>カンスウ</t>
    </rPh>
    <phoneticPr fontId="4"/>
  </si>
  <si>
    <r>
      <t>仕入れ価格に３０％の利益</t>
    </r>
    <r>
      <rPr>
        <sz val="11"/>
        <color theme="1"/>
        <rFont val="ＭＳ Ｐゴシック"/>
        <family val="2"/>
        <charset val="128"/>
        <scheme val="minor"/>
      </rPr>
      <t>を乗せた</t>
    </r>
    <r>
      <rPr>
        <b/>
        <sz val="11"/>
        <color indexed="10"/>
        <rFont val="ＭＳ Ｐゴシック"/>
        <family val="3"/>
        <charset val="128"/>
      </rPr>
      <t>暫定価格</t>
    </r>
    <r>
      <rPr>
        <sz val="11"/>
        <color theme="1"/>
        <rFont val="ＭＳ Ｐゴシック"/>
        <family val="2"/>
        <charset val="128"/>
        <scheme val="minor"/>
      </rPr>
      <t>を算出し</t>
    </r>
    <rPh sb="16" eb="18">
      <t>ザンテイ</t>
    </rPh>
    <phoneticPr fontId="4"/>
  </si>
  <si>
    <r>
      <t>５０円以下の端数を切り捨て</t>
    </r>
    <r>
      <rPr>
        <sz val="11"/>
        <color theme="1"/>
        <rFont val="ＭＳ Ｐゴシック"/>
        <family val="2"/>
        <charset val="128"/>
        <scheme val="minor"/>
      </rPr>
      <t>て</t>
    </r>
    <r>
      <rPr>
        <b/>
        <sz val="11"/>
        <color indexed="10"/>
        <rFont val="ＭＳ Ｐゴシック"/>
        <family val="3"/>
        <charset val="128"/>
      </rPr>
      <t>販売価格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phoneticPr fontId="4"/>
  </si>
  <si>
    <t>｛式の設定｝</t>
  </si>
  <si>
    <t>暫定価格</t>
  </si>
  <si>
    <t>＝仕入れ価格＋仕入れ価格＊０．３</t>
  </si>
  <si>
    <t>販売価格</t>
  </si>
  <si>
    <t>＝FLOOR(暫定価格,50)</t>
  </si>
  <si>
    <t>商品名</t>
  </si>
  <si>
    <t>仕入価格</t>
    <phoneticPr fontId="4"/>
  </si>
  <si>
    <t>パソコン</t>
  </si>
  <si>
    <t>ソフトA</t>
  </si>
  <si>
    <t>ソフトB</t>
  </si>
  <si>
    <t>ﾌﾟﾘﾝﾀｰ</t>
  </si>
  <si>
    <t>ﾃﾞｼﾞｶﾒ</t>
  </si>
  <si>
    <t>Copyright(c) Beginners Site All right reserved2013/10/10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</si>
</sst>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"/>
    <numFmt numFmtId="177" formatCode="#,###&quot;個&quot;"/>
    <numFmt numFmtId="178" formatCode="#,###&quot;歳&quot;"/>
  </numFmts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3" fillId="0" borderId="0" xfId="0" applyFont="1" applyFill="1" applyBorder="1" applyAlignment="1">
      <alignment horizontal="center"/>
    </xf>
    <xf numFmtId="0" fontId="5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57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>
      <alignment vertical="center"/>
    </xf>
    <xf numFmtId="38" fontId="13" fillId="0" borderId="0" xfId="1" applyFont="1" applyFill="1" applyBorder="1" applyAlignment="1"/>
    <xf numFmtId="0" fontId="1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13" fillId="0" borderId="0" xfId="0" applyNumberFormat="1" applyFont="1" applyFill="1" applyBorder="1" applyAlignment="1"/>
    <xf numFmtId="0" fontId="5" fillId="0" borderId="0" xfId="0" applyFont="1" applyAlignment="1">
      <alignment horizontal="centerContinuous"/>
    </xf>
    <xf numFmtId="0" fontId="9" fillId="0" borderId="0" xfId="0" applyNumberFormat="1" applyFont="1" applyFill="1" applyBorder="1" applyAlignment="1">
      <alignment horizontal="centerContinuous"/>
    </xf>
    <xf numFmtId="0" fontId="9" fillId="0" borderId="0" xfId="0" applyNumberFormat="1" applyFont="1" applyFill="1" applyBorder="1" applyAlignment="1"/>
    <xf numFmtId="0" fontId="9" fillId="5" borderId="4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0" fontId="9" fillId="0" borderId="4" xfId="0" applyNumberFormat="1" applyFont="1" applyFill="1" applyBorder="1" applyAlignment="1"/>
    <xf numFmtId="0" fontId="12" fillId="0" borderId="4" xfId="0" applyNumberFormat="1" applyFont="1" applyFill="1" applyBorder="1" applyAlignment="1">
      <alignment horizontal="center"/>
    </xf>
    <xf numFmtId="178" fontId="9" fillId="0" borderId="4" xfId="0" applyNumberFormat="1" applyFont="1" applyFill="1" applyBorder="1" applyAlignment="1"/>
    <xf numFmtId="0" fontId="9" fillId="6" borderId="4" xfId="0" applyNumberFormat="1" applyFont="1" applyFill="1" applyBorder="1" applyAlignment="1"/>
    <xf numFmtId="38" fontId="9" fillId="0" borderId="4" xfId="1" applyFont="1" applyFill="1" applyBorder="1" applyAlignment="1"/>
    <xf numFmtId="38" fontId="0" fillId="6" borderId="4" xfId="1" applyFont="1" applyFill="1" applyBorder="1">
      <alignment vertical="center"/>
    </xf>
    <xf numFmtId="0" fontId="0" fillId="6" borderId="4" xfId="0" applyFill="1" applyBorder="1">
      <alignment vertical="center"/>
    </xf>
    <xf numFmtId="0" fontId="0" fillId="0" borderId="0" xfId="0" applyFill="1" applyBorder="1">
      <alignment vertical="center"/>
    </xf>
    <xf numFmtId="0" fontId="9" fillId="0" borderId="0" xfId="0" applyNumberFormat="1" applyFont="1" applyFill="1" applyBorder="1" applyAlignment="1">
      <alignment horizontal="left"/>
    </xf>
    <xf numFmtId="0" fontId="9" fillId="0" borderId="4" xfId="0" applyFont="1" applyBorder="1" applyAlignment="1">
      <alignment horizontal="center" vertical="center"/>
    </xf>
    <xf numFmtId="0" fontId="18" fillId="0" borderId="0" xfId="0" applyFont="1" applyFill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2" fillId="0" borderId="0" xfId="0" applyFont="1" applyFill="1" applyBorder="1">
      <alignment vertical="center"/>
    </xf>
    <xf numFmtId="0" fontId="18" fillId="0" borderId="0" xfId="0" applyFont="1">
      <alignment vertical="center"/>
    </xf>
    <xf numFmtId="0" fontId="19" fillId="7" borderId="5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21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2" fillId="0" borderId="0" xfId="0" applyFont="1">
      <alignment vertical="center"/>
    </xf>
    <xf numFmtId="0" fontId="5" fillId="8" borderId="0" xfId="0" applyFont="1" applyFill="1">
      <alignment vertical="center"/>
    </xf>
    <xf numFmtId="0" fontId="0" fillId="8" borderId="0" xfId="0" applyFill="1">
      <alignment vertical="center"/>
    </xf>
    <xf numFmtId="0" fontId="23" fillId="0" borderId="0" xfId="0" applyFont="1">
      <alignment vertical="center"/>
    </xf>
    <xf numFmtId="49" fontId="24" fillId="0" borderId="0" xfId="0" applyNumberFormat="1" applyFont="1">
      <alignment vertic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0" fillId="0" borderId="9" xfId="0" applyBorder="1">
      <alignment vertical="center"/>
    </xf>
    <xf numFmtId="38" fontId="0" fillId="0" borderId="10" xfId="1" applyFont="1" applyBorder="1" applyAlignment="1"/>
    <xf numFmtId="38" fontId="25" fillId="6" borderId="10" xfId="1" applyFont="1" applyFill="1" applyBorder="1" applyAlignment="1"/>
    <xf numFmtId="38" fontId="25" fillId="6" borderId="11" xfId="1" applyFont="1" applyFill="1" applyBorder="1" applyAlignment="1"/>
    <xf numFmtId="0" fontId="0" fillId="0" borderId="0" xfId="0" quotePrefix="1">
      <alignment vertical="center"/>
    </xf>
    <xf numFmtId="0" fontId="0" fillId="0" borderId="12" xfId="0" applyBorder="1">
      <alignment vertical="center"/>
    </xf>
    <xf numFmtId="38" fontId="0" fillId="0" borderId="13" xfId="1" applyFont="1" applyBorder="1" applyAlignment="1"/>
    <xf numFmtId="38" fontId="25" fillId="6" borderId="13" xfId="1" applyFont="1" applyFill="1" applyBorder="1" applyAlignment="1"/>
    <xf numFmtId="38" fontId="25" fillId="6" borderId="14" xfId="1" applyFont="1" applyFill="1" applyBorder="1" applyAlignment="1"/>
    <xf numFmtId="0" fontId="0" fillId="0" borderId="15" xfId="0" applyBorder="1">
      <alignment vertical="center"/>
    </xf>
    <xf numFmtId="38" fontId="0" fillId="0" borderId="16" xfId="1" applyFont="1" applyBorder="1" applyAlignment="1"/>
    <xf numFmtId="38" fontId="25" fillId="6" borderId="16" xfId="1" applyFont="1" applyFill="1" applyBorder="1" applyAlignment="1"/>
    <xf numFmtId="38" fontId="25" fillId="6" borderId="17" xfId="1" applyFont="1" applyFill="1" applyBorder="1" applyAlignment="1"/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1</xdr:row>
      <xdr:rowOff>85725</xdr:rowOff>
    </xdr:from>
    <xdr:to>
      <xdr:col>5</xdr:col>
      <xdr:colOff>9525</xdr:colOff>
      <xdr:row>7</xdr:row>
      <xdr:rowOff>47625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" y="247650"/>
          <a:ext cx="2190750" cy="11620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復習ー応用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１０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57150</xdr:rowOff>
    </xdr:from>
    <xdr:to>
      <xdr:col>13</xdr:col>
      <xdr:colOff>285750</xdr:colOff>
      <xdr:row>14</xdr:row>
      <xdr:rowOff>57150</xdr:rowOff>
    </xdr:to>
    <xdr:grpSp>
      <xdr:nvGrpSpPr>
        <xdr:cNvPr id="3" name="Group 824"/>
        <xdr:cNvGrpSpPr>
          <a:grpSpLocks/>
        </xdr:cNvGrpSpPr>
      </xdr:nvGrpSpPr>
      <xdr:grpSpPr bwMode="auto">
        <a:xfrm>
          <a:off x="1066800" y="2019300"/>
          <a:ext cx="5981700" cy="647700"/>
          <a:chOff x="119" y="181"/>
          <a:chExt cx="681" cy="68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161925</xdr:colOff>
      <xdr:row>17</xdr:row>
      <xdr:rowOff>152400</xdr:rowOff>
    </xdr:from>
    <xdr:to>
      <xdr:col>1</xdr:col>
      <xdr:colOff>495300</xdr:colOff>
      <xdr:row>19</xdr:row>
      <xdr:rowOff>85725</xdr:rowOff>
    </xdr:to>
    <xdr:pic>
      <xdr:nvPicPr>
        <xdr:cNvPr id="8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3248025"/>
          <a:ext cx="552450" cy="333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18</xdr:row>
      <xdr:rowOff>38100</xdr:rowOff>
    </xdr:from>
    <xdr:to>
      <xdr:col>9</xdr:col>
      <xdr:colOff>514350</xdr:colOff>
      <xdr:row>19</xdr:row>
      <xdr:rowOff>85725</xdr:rowOff>
    </xdr:to>
    <xdr:pic>
      <xdr:nvPicPr>
        <xdr:cNvPr id="9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67225" y="3295650"/>
          <a:ext cx="485775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219075</xdr:colOff>
      <xdr:row>44</xdr:row>
      <xdr:rowOff>85725</xdr:rowOff>
    </xdr:from>
    <xdr:to>
      <xdr:col>9</xdr:col>
      <xdr:colOff>428625</xdr:colOff>
      <xdr:row>49</xdr:row>
      <xdr:rowOff>66675</xdr:rowOff>
    </xdr:to>
    <xdr:pic>
      <xdr:nvPicPr>
        <xdr:cNvPr id="11" name="Picture 944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t="20183"/>
        <a:stretch>
          <a:fillRect/>
        </a:stretch>
      </xdr:blipFill>
      <xdr:spPr bwMode="auto">
        <a:xfrm>
          <a:off x="3381375" y="7810500"/>
          <a:ext cx="1485900" cy="8286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180975</xdr:colOff>
      <xdr:row>81</xdr:row>
      <xdr:rowOff>66675</xdr:rowOff>
    </xdr:from>
    <xdr:to>
      <xdr:col>1</xdr:col>
      <xdr:colOff>514350</xdr:colOff>
      <xdr:row>83</xdr:row>
      <xdr:rowOff>9525</xdr:rowOff>
    </xdr:to>
    <xdr:pic>
      <xdr:nvPicPr>
        <xdr:cNvPr id="14" name="Picture 95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80975" y="1431607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123825</xdr:colOff>
      <xdr:row>79</xdr:row>
      <xdr:rowOff>123825</xdr:rowOff>
    </xdr:from>
    <xdr:to>
      <xdr:col>12</xdr:col>
      <xdr:colOff>28575</xdr:colOff>
      <xdr:row>81</xdr:row>
      <xdr:rowOff>19050</xdr:rowOff>
    </xdr:to>
    <xdr:pic>
      <xdr:nvPicPr>
        <xdr:cNvPr id="15" name="Picture 95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724525" y="13716000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266700</xdr:colOff>
      <xdr:row>60</xdr:row>
      <xdr:rowOff>9525</xdr:rowOff>
    </xdr:from>
    <xdr:to>
      <xdr:col>4</xdr:col>
      <xdr:colOff>333375</xdr:colOff>
      <xdr:row>65</xdr:row>
      <xdr:rowOff>85725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0363200"/>
          <a:ext cx="177165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209550</xdr:colOff>
      <xdr:row>56</xdr:row>
      <xdr:rowOff>9525</xdr:rowOff>
    </xdr:from>
    <xdr:to>
      <xdr:col>9</xdr:col>
      <xdr:colOff>542925</xdr:colOff>
      <xdr:row>62</xdr:row>
      <xdr:rowOff>66675</xdr:rowOff>
    </xdr:to>
    <xdr:pic>
      <xdr:nvPicPr>
        <xdr:cNvPr id="18" name="図 1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9715500"/>
          <a:ext cx="1609725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390525</xdr:colOff>
      <xdr:row>81</xdr:row>
      <xdr:rowOff>76200</xdr:rowOff>
    </xdr:from>
    <xdr:to>
      <xdr:col>10</xdr:col>
      <xdr:colOff>133350</xdr:colOff>
      <xdr:row>87</xdr:row>
      <xdr:rowOff>19050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14001750"/>
          <a:ext cx="1600200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8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3" width="7.625" customWidth="1"/>
    <col min="4" max="4" width="7.125" customWidth="1"/>
    <col min="5" max="5" width="8.625" customWidth="1"/>
    <col min="6" max="8" width="7.625" customWidth="1"/>
    <col min="9" max="9" width="1.5" customWidth="1"/>
    <col min="10" max="13" width="7.625" customWidth="1"/>
    <col min="14" max="15" width="8.625" customWidth="1"/>
    <col min="16" max="16" width="7.625" customWidth="1"/>
  </cols>
  <sheetData>
    <row r="1" spans="1:16" ht="12.75" customHeight="1">
      <c r="A1" s="68" t="s">
        <v>54</v>
      </c>
      <c r="B1" s="68"/>
      <c r="C1" s="68"/>
      <c r="D1" s="68"/>
      <c r="E1" s="68"/>
      <c r="F1" s="68"/>
      <c r="G1" s="68"/>
      <c r="H1" s="68"/>
      <c r="I1" s="68"/>
    </row>
    <row r="7" spans="1:16" ht="30.75" customHeight="1"/>
    <row r="9" spans="1:16" ht="16.5" customHeight="1" thickBot="1">
      <c r="C9" s="69" t="s">
        <v>0</v>
      </c>
      <c r="D9" s="70"/>
      <c r="E9" s="70"/>
      <c r="F9" s="70"/>
      <c r="G9" s="70"/>
      <c r="H9" s="70"/>
      <c r="I9" s="70"/>
      <c r="J9" s="70"/>
      <c r="K9" s="70"/>
      <c r="L9" s="70"/>
      <c r="M9" s="70"/>
      <c r="N9" s="71"/>
      <c r="O9" s="2"/>
    </row>
    <row r="10" spans="1:16" s="3" customFormat="1" ht="18" customHeight="1" thickTop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ht="12.75" customHeight="1">
      <c r="A11" s="3"/>
      <c r="B11" s="5"/>
      <c r="C11" s="3"/>
      <c r="D11" s="3"/>
      <c r="E11" s="6"/>
      <c r="F11" s="7"/>
      <c r="G11" s="8"/>
      <c r="H11" s="9"/>
      <c r="I11" s="3"/>
      <c r="J11" s="3"/>
      <c r="K11" s="3"/>
      <c r="L11" s="3"/>
      <c r="M11" s="3"/>
      <c r="N11" s="3"/>
      <c r="O11" s="3"/>
      <c r="P11" s="3"/>
    </row>
    <row r="12" spans="1:16" ht="12.75" customHeight="1">
      <c r="A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2.75" customHeight="1">
      <c r="A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12.75" customHeight="1">
      <c r="A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2.75" customHeight="1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2.75" customHeight="1">
      <c r="A17" s="3"/>
      <c r="E17" s="3"/>
      <c r="F17" s="3"/>
      <c r="G17" s="3"/>
      <c r="H17" s="3"/>
      <c r="I17" s="3"/>
      <c r="J17" s="3"/>
      <c r="O17" s="3"/>
      <c r="P17" s="3"/>
    </row>
    <row r="18" spans="1:16" ht="12.75" customHeight="1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8.75" customHeight="1">
      <c r="J19" s="10"/>
      <c r="K19" s="10"/>
      <c r="L19" s="10"/>
      <c r="N19" s="10"/>
    </row>
    <row r="21" spans="1:16" s="14" customFormat="1" ht="20.25" customHeight="1">
      <c r="A21" s="11"/>
      <c r="B21" s="12" t="s">
        <v>1</v>
      </c>
      <c r="C21" s="13"/>
      <c r="J21" s="12" t="s">
        <v>2</v>
      </c>
      <c r="K21" s="10"/>
      <c r="L21" s="15"/>
      <c r="M21" s="16"/>
      <c r="N21" s="17"/>
    </row>
    <row r="23" spans="1:16" ht="12.75" customHeight="1">
      <c r="B23" s="18" t="s">
        <v>3</v>
      </c>
      <c r="C23" s="19" t="s">
        <v>4</v>
      </c>
    </row>
    <row r="24" spans="1:16" ht="12.75" customHeight="1">
      <c r="C24" t="s">
        <v>5</v>
      </c>
    </row>
    <row r="25" spans="1:16" ht="12.75" customHeight="1">
      <c r="B25" s="20"/>
      <c r="C25" s="20"/>
      <c r="D25" s="20"/>
      <c r="E25" s="21"/>
      <c r="F25" s="20"/>
      <c r="G25" s="20"/>
      <c r="H25" s="20"/>
    </row>
    <row r="26" spans="1:16" ht="12.75" customHeight="1">
      <c r="B26" s="20"/>
      <c r="C26" s="20"/>
      <c r="D26" s="20"/>
      <c r="E26" s="20"/>
      <c r="F26" s="20"/>
      <c r="G26" s="20"/>
      <c r="H26" s="20"/>
      <c r="L26" s="72" t="s">
        <v>6</v>
      </c>
      <c r="M26" s="72"/>
      <c r="N26" s="72"/>
      <c r="O26" s="72"/>
    </row>
    <row r="27" spans="1:16" ht="15" customHeight="1">
      <c r="D27" s="22"/>
      <c r="E27" s="23"/>
      <c r="F27" s="23"/>
      <c r="G27" s="23"/>
      <c r="H27" s="20"/>
    </row>
    <row r="28" spans="1:16" ht="12.75" customHeight="1">
      <c r="B28" s="24" t="s">
        <v>7</v>
      </c>
      <c r="C28" s="24" t="s">
        <v>8</v>
      </c>
      <c r="D28" s="24" t="s">
        <v>9</v>
      </c>
      <c r="E28" s="24" t="s">
        <v>10</v>
      </c>
      <c r="F28" s="24" t="s">
        <v>11</v>
      </c>
      <c r="G28" s="25"/>
      <c r="H28" s="20"/>
      <c r="L28" s="24" t="s">
        <v>7</v>
      </c>
      <c r="M28" s="24" t="s">
        <v>8</v>
      </c>
      <c r="N28" s="24" t="s">
        <v>9</v>
      </c>
      <c r="O28" s="24" t="s">
        <v>10</v>
      </c>
      <c r="P28" s="24" t="s">
        <v>11</v>
      </c>
    </row>
    <row r="29" spans="1:16" ht="12" customHeight="1">
      <c r="B29" s="26" t="s">
        <v>12</v>
      </c>
      <c r="C29" s="27" t="s">
        <v>13</v>
      </c>
      <c r="D29" s="28">
        <v>28</v>
      </c>
      <c r="E29" s="29">
        <f>LEFT(D29,1)*10</f>
        <v>20</v>
      </c>
      <c r="F29" s="30">
        <v>38900</v>
      </c>
      <c r="G29" s="23"/>
      <c r="H29" s="20"/>
      <c r="L29" s="26" t="s">
        <v>12</v>
      </c>
      <c r="M29" s="27" t="s">
        <v>13</v>
      </c>
      <c r="N29" s="28">
        <v>28</v>
      </c>
      <c r="O29" s="29"/>
      <c r="P29" s="30">
        <v>38900</v>
      </c>
    </row>
    <row r="30" spans="1:16" ht="12" customHeight="1">
      <c r="B30" s="26" t="s">
        <v>14</v>
      </c>
      <c r="C30" s="27" t="s">
        <v>15</v>
      </c>
      <c r="D30" s="28">
        <v>33</v>
      </c>
      <c r="E30" s="29">
        <f t="shared" ref="E30:E40" si="0">LEFT(D30,1)*10</f>
        <v>30</v>
      </c>
      <c r="F30" s="30">
        <v>28677</v>
      </c>
      <c r="G30" s="23"/>
      <c r="H30" s="20"/>
      <c r="L30" s="26" t="s">
        <v>14</v>
      </c>
      <c r="M30" s="27" t="s">
        <v>15</v>
      </c>
      <c r="N30" s="28">
        <v>33</v>
      </c>
      <c r="O30" s="29"/>
      <c r="P30" s="30">
        <v>28677</v>
      </c>
    </row>
    <row r="31" spans="1:16" ht="12" customHeight="1">
      <c r="B31" s="26" t="s">
        <v>16</v>
      </c>
      <c r="C31" s="27" t="s">
        <v>17</v>
      </c>
      <c r="D31" s="28">
        <v>56</v>
      </c>
      <c r="E31" s="29">
        <f t="shared" si="0"/>
        <v>50</v>
      </c>
      <c r="F31" s="30">
        <v>19820</v>
      </c>
      <c r="G31" s="23"/>
      <c r="H31" s="20"/>
      <c r="L31" s="26" t="s">
        <v>16</v>
      </c>
      <c r="M31" s="27" t="s">
        <v>17</v>
      </c>
      <c r="N31" s="28">
        <v>56</v>
      </c>
      <c r="O31" s="29"/>
      <c r="P31" s="30">
        <v>19820</v>
      </c>
    </row>
    <row r="32" spans="1:16" ht="12" customHeight="1">
      <c r="B32" s="26" t="s">
        <v>18</v>
      </c>
      <c r="C32" s="27" t="s">
        <v>17</v>
      </c>
      <c r="D32" s="28">
        <v>42</v>
      </c>
      <c r="E32" s="29">
        <f t="shared" si="0"/>
        <v>40</v>
      </c>
      <c r="F32" s="30">
        <v>40980</v>
      </c>
      <c r="G32" s="23"/>
      <c r="H32" s="20"/>
      <c r="L32" s="26" t="s">
        <v>18</v>
      </c>
      <c r="M32" s="27" t="s">
        <v>17</v>
      </c>
      <c r="N32" s="28">
        <v>42</v>
      </c>
      <c r="O32" s="29"/>
      <c r="P32" s="30">
        <v>40980</v>
      </c>
    </row>
    <row r="33" spans="2:16" ht="13.5">
      <c r="B33" s="26" t="s">
        <v>19</v>
      </c>
      <c r="C33" s="27" t="s">
        <v>15</v>
      </c>
      <c r="D33" s="28">
        <v>31</v>
      </c>
      <c r="E33" s="29">
        <f t="shared" si="0"/>
        <v>30</v>
      </c>
      <c r="F33" s="30">
        <v>156020</v>
      </c>
      <c r="G33" s="23"/>
      <c r="H33" s="20"/>
      <c r="L33" s="26" t="s">
        <v>19</v>
      </c>
      <c r="M33" s="27" t="s">
        <v>15</v>
      </c>
      <c r="N33" s="28">
        <v>31</v>
      </c>
      <c r="O33" s="29"/>
      <c r="P33" s="30">
        <v>156020</v>
      </c>
    </row>
    <row r="34" spans="2:16" ht="13.5">
      <c r="B34" s="26" t="s">
        <v>20</v>
      </c>
      <c r="C34" s="27" t="s">
        <v>15</v>
      </c>
      <c r="D34" s="28">
        <v>23</v>
      </c>
      <c r="E34" s="29">
        <f t="shared" si="0"/>
        <v>20</v>
      </c>
      <c r="F34" s="30">
        <v>87030</v>
      </c>
      <c r="G34" s="23"/>
      <c r="H34" s="20"/>
      <c r="L34" s="26" t="s">
        <v>20</v>
      </c>
      <c r="M34" s="27" t="s">
        <v>15</v>
      </c>
      <c r="N34" s="28">
        <v>23</v>
      </c>
      <c r="O34" s="29"/>
      <c r="P34" s="30">
        <v>87030</v>
      </c>
    </row>
    <row r="35" spans="2:16" ht="13.5">
      <c r="B35" s="26" t="s">
        <v>21</v>
      </c>
      <c r="C35" s="27" t="s">
        <v>15</v>
      </c>
      <c r="D35" s="28">
        <v>29</v>
      </c>
      <c r="E35" s="29">
        <f t="shared" si="0"/>
        <v>20</v>
      </c>
      <c r="F35" s="30">
        <v>109450</v>
      </c>
      <c r="G35" s="23"/>
      <c r="H35" s="20"/>
      <c r="L35" s="26" t="s">
        <v>21</v>
      </c>
      <c r="M35" s="27" t="s">
        <v>15</v>
      </c>
      <c r="N35" s="28">
        <v>29</v>
      </c>
      <c r="O35" s="29"/>
      <c r="P35" s="30">
        <v>109450</v>
      </c>
    </row>
    <row r="36" spans="2:16" ht="13.5">
      <c r="B36" s="26" t="s">
        <v>22</v>
      </c>
      <c r="C36" s="27" t="s">
        <v>17</v>
      </c>
      <c r="D36" s="28">
        <v>34</v>
      </c>
      <c r="E36" s="29">
        <f t="shared" si="0"/>
        <v>30</v>
      </c>
      <c r="F36" s="30">
        <v>73010</v>
      </c>
      <c r="G36" s="23"/>
      <c r="H36" s="20"/>
      <c r="L36" s="26" t="s">
        <v>22</v>
      </c>
      <c r="M36" s="27" t="s">
        <v>17</v>
      </c>
      <c r="N36" s="28">
        <v>34</v>
      </c>
      <c r="O36" s="29"/>
      <c r="P36" s="30">
        <v>73010</v>
      </c>
    </row>
    <row r="37" spans="2:16" ht="13.5">
      <c r="B37" s="26" t="s">
        <v>23</v>
      </c>
      <c r="C37" s="27" t="s">
        <v>15</v>
      </c>
      <c r="D37" s="28">
        <v>46</v>
      </c>
      <c r="E37" s="29">
        <f t="shared" si="0"/>
        <v>40</v>
      </c>
      <c r="F37" s="30">
        <v>49350</v>
      </c>
      <c r="G37" s="23"/>
      <c r="H37" s="20"/>
      <c r="L37" s="26" t="s">
        <v>23</v>
      </c>
      <c r="M37" s="27" t="s">
        <v>15</v>
      </c>
      <c r="N37" s="28">
        <v>46</v>
      </c>
      <c r="O37" s="29"/>
      <c r="P37" s="30">
        <v>49350</v>
      </c>
    </row>
    <row r="38" spans="2:16" ht="13.5">
      <c r="B38" s="26" t="s">
        <v>24</v>
      </c>
      <c r="C38" s="27" t="s">
        <v>13</v>
      </c>
      <c r="D38" s="28">
        <v>51</v>
      </c>
      <c r="E38" s="29">
        <f t="shared" si="0"/>
        <v>50</v>
      </c>
      <c r="F38" s="30">
        <v>71200</v>
      </c>
      <c r="G38" s="23"/>
      <c r="H38" s="20"/>
      <c r="L38" s="26" t="s">
        <v>24</v>
      </c>
      <c r="M38" s="27" t="s">
        <v>13</v>
      </c>
      <c r="N38" s="28">
        <v>51</v>
      </c>
      <c r="O38" s="29"/>
      <c r="P38" s="30">
        <v>71200</v>
      </c>
    </row>
    <row r="39" spans="2:16" ht="13.5">
      <c r="B39" s="26" t="s">
        <v>25</v>
      </c>
      <c r="C39" s="27" t="s">
        <v>17</v>
      </c>
      <c r="D39" s="28">
        <v>38</v>
      </c>
      <c r="E39" s="29">
        <f t="shared" si="0"/>
        <v>30</v>
      </c>
      <c r="F39" s="30">
        <v>118200</v>
      </c>
      <c r="G39" s="23"/>
      <c r="H39" s="20"/>
      <c r="L39" s="26" t="s">
        <v>25</v>
      </c>
      <c r="M39" s="27" t="s">
        <v>17</v>
      </c>
      <c r="N39" s="28">
        <v>38</v>
      </c>
      <c r="O39" s="29"/>
      <c r="P39" s="30">
        <v>118200</v>
      </c>
    </row>
    <row r="40" spans="2:16" ht="13.5">
      <c r="B40" s="26" t="s">
        <v>26</v>
      </c>
      <c r="C40" s="27" t="s">
        <v>15</v>
      </c>
      <c r="D40" s="28">
        <v>39</v>
      </c>
      <c r="E40" s="29">
        <f t="shared" si="0"/>
        <v>30</v>
      </c>
      <c r="F40" s="30">
        <v>69100</v>
      </c>
      <c r="G40" s="23"/>
      <c r="H40" s="20"/>
      <c r="L40" s="26" t="s">
        <v>26</v>
      </c>
      <c r="M40" s="27" t="s">
        <v>15</v>
      </c>
      <c r="N40" s="28">
        <v>39</v>
      </c>
      <c r="O40" s="29"/>
      <c r="P40" s="30">
        <v>69100</v>
      </c>
    </row>
    <row r="41" spans="2:16" ht="13.5">
      <c r="B41" s="20"/>
      <c r="C41" s="20"/>
      <c r="D41" s="20"/>
      <c r="E41" s="20"/>
      <c r="F41" s="20"/>
      <c r="G41" s="20"/>
      <c r="H41" s="20"/>
    </row>
    <row r="43" spans="2:16" ht="13.5">
      <c r="B43" s="18" t="s">
        <v>27</v>
      </c>
      <c r="C43" t="s">
        <v>28</v>
      </c>
      <c r="K43" s="18" t="s">
        <v>27</v>
      </c>
      <c r="L43" t="s">
        <v>28</v>
      </c>
    </row>
    <row r="45" spans="2:16" ht="13.5">
      <c r="E45" s="31">
        <f>SUMIF(E29:E40,20,F29:F40)</f>
        <v>235380</v>
      </c>
      <c r="F45" t="s">
        <v>29</v>
      </c>
      <c r="N45" s="32"/>
      <c r="O45" t="s">
        <v>29</v>
      </c>
    </row>
    <row r="46" spans="2:16" ht="13.5">
      <c r="E46" s="33"/>
      <c r="F46" s="14"/>
      <c r="G46" s="14"/>
      <c r="H46" s="14"/>
      <c r="I46" s="14"/>
      <c r="J46" s="14"/>
      <c r="K46" s="14"/>
      <c r="L46" s="14"/>
      <c r="M46" s="14"/>
      <c r="N46" s="33"/>
    </row>
    <row r="47" spans="2:16" ht="13.5">
      <c r="E47" s="33"/>
      <c r="F47" s="14"/>
      <c r="G47" s="14"/>
      <c r="H47" s="14"/>
      <c r="I47" s="14"/>
      <c r="J47" s="14"/>
      <c r="K47" s="14"/>
      <c r="L47" s="14"/>
      <c r="M47" s="14"/>
      <c r="N47" s="33"/>
    </row>
    <row r="48" spans="2:16" ht="13.5">
      <c r="E48" s="33"/>
      <c r="F48" s="14"/>
      <c r="G48" s="14"/>
      <c r="H48" s="14"/>
      <c r="I48" s="14"/>
      <c r="J48" s="14"/>
      <c r="K48" s="14"/>
      <c r="L48" s="14"/>
      <c r="M48" s="14"/>
      <c r="N48" s="33"/>
    </row>
    <row r="49" spans="2:16" ht="12.75" customHeight="1">
      <c r="E49" s="33"/>
      <c r="F49" s="14"/>
      <c r="G49" s="14"/>
      <c r="H49" s="14"/>
      <c r="I49" s="14"/>
      <c r="J49" s="14"/>
      <c r="K49" s="14"/>
      <c r="L49" s="14"/>
      <c r="M49" s="14"/>
      <c r="N49" s="33"/>
    </row>
    <row r="50" spans="2:16" ht="12.75" customHeight="1">
      <c r="E50" s="33"/>
      <c r="F50" s="14"/>
      <c r="G50" s="14"/>
      <c r="H50" s="14"/>
      <c r="I50" s="14"/>
      <c r="J50" s="14"/>
      <c r="K50" s="14"/>
      <c r="L50" s="14"/>
      <c r="M50" s="14"/>
      <c r="N50" s="33"/>
    </row>
    <row r="51" spans="2:16" ht="12.75" customHeight="1">
      <c r="E51" s="33"/>
      <c r="F51" s="14"/>
      <c r="G51" s="14"/>
      <c r="H51" s="14"/>
      <c r="I51" s="14"/>
      <c r="J51" s="14"/>
      <c r="K51" s="14"/>
      <c r="L51" s="14"/>
      <c r="M51" s="14"/>
      <c r="N51" s="33"/>
    </row>
    <row r="52" spans="2:16" ht="12.75" customHeight="1">
      <c r="E52" s="33"/>
      <c r="F52" s="14"/>
      <c r="G52" s="14"/>
      <c r="H52" s="14"/>
      <c r="I52" s="14"/>
      <c r="J52" s="14"/>
      <c r="K52" s="14"/>
      <c r="L52" s="14"/>
      <c r="M52" s="14"/>
      <c r="N52" s="33"/>
    </row>
    <row r="54" spans="2:16" ht="12.75" customHeight="1">
      <c r="B54" s="18" t="s">
        <v>30</v>
      </c>
      <c r="C54" s="34" t="s">
        <v>31</v>
      </c>
      <c r="K54" s="18" t="s">
        <v>27</v>
      </c>
      <c r="L54" s="34" t="s">
        <v>31</v>
      </c>
    </row>
    <row r="56" spans="2:16" ht="12.75" customHeight="1">
      <c r="D56" s="35" t="s">
        <v>32</v>
      </c>
      <c r="E56" s="31">
        <f>DSUM(B28:F40,F28,G67:H68)</f>
        <v>253797</v>
      </c>
      <c r="M56" s="35" t="s">
        <v>32</v>
      </c>
      <c r="N56" s="31"/>
    </row>
    <row r="57" spans="2:16" ht="12.75" customHeight="1">
      <c r="D57" s="35" t="s">
        <v>33</v>
      </c>
      <c r="E57" s="31">
        <f>DSUM(B28:F40,F28,J67:K68)</f>
        <v>196480</v>
      </c>
      <c r="M57" s="35" t="s">
        <v>33</v>
      </c>
      <c r="N57" s="31"/>
    </row>
    <row r="58" spans="2:16" ht="12.75" customHeight="1">
      <c r="D58" s="35" t="s">
        <v>34</v>
      </c>
      <c r="E58" s="31">
        <f>SUM(E56:E57)</f>
        <v>450277</v>
      </c>
      <c r="M58" s="35" t="s">
        <v>34</v>
      </c>
      <c r="N58" s="31"/>
    </row>
    <row r="60" spans="2:16" ht="12.75" customHeight="1">
      <c r="K60" s="33"/>
      <c r="L60" s="36"/>
      <c r="M60" s="33"/>
      <c r="N60" s="33"/>
      <c r="O60" s="33"/>
      <c r="P60" s="33"/>
    </row>
    <row r="61" spans="2:16" ht="12.75" customHeight="1">
      <c r="K61" s="37"/>
      <c r="L61" s="38"/>
      <c r="M61" s="39"/>
      <c r="N61" s="39"/>
      <c r="O61" s="33"/>
      <c r="P61" s="33"/>
    </row>
    <row r="62" spans="2:16" ht="12.75" customHeight="1">
      <c r="K62" s="33"/>
      <c r="L62" s="33"/>
      <c r="M62" s="40"/>
      <c r="N62" s="40"/>
      <c r="O62" s="33"/>
      <c r="P62" s="33"/>
    </row>
    <row r="63" spans="2:16" ht="12.75" customHeight="1">
      <c r="L63" s="41"/>
      <c r="M63" s="33"/>
      <c r="N63" s="33"/>
      <c r="O63" s="33"/>
      <c r="P63" s="33"/>
    </row>
    <row r="64" spans="2:16" ht="12.75" customHeight="1">
      <c r="L64" s="33"/>
      <c r="M64" s="33"/>
      <c r="N64" s="33"/>
      <c r="O64" s="33"/>
      <c r="P64" s="33"/>
    </row>
    <row r="66" spans="2:13" ht="13.5">
      <c r="F66" s="42" t="s">
        <v>35</v>
      </c>
    </row>
    <row r="67" spans="2:13" ht="18" thickBot="1">
      <c r="E67" s="43" t="s">
        <v>36</v>
      </c>
      <c r="F67" s="44" t="s">
        <v>37</v>
      </c>
      <c r="G67" s="45" t="s">
        <v>10</v>
      </c>
      <c r="H67" s="45" t="s">
        <v>8</v>
      </c>
      <c r="J67" s="45" t="s">
        <v>10</v>
      </c>
      <c r="K67" s="45" t="s">
        <v>8</v>
      </c>
    </row>
    <row r="68" spans="2:13" ht="14.25" thickTop="1">
      <c r="G68" s="46">
        <v>30</v>
      </c>
      <c r="H68" s="46" t="s">
        <v>15</v>
      </c>
      <c r="J68" s="46">
        <v>20</v>
      </c>
      <c r="K68" s="46" t="s">
        <v>15</v>
      </c>
    </row>
    <row r="70" spans="2:13" ht="14.25">
      <c r="G70" s="47" t="s">
        <v>38</v>
      </c>
    </row>
    <row r="72" spans="2:13" ht="13.5">
      <c r="B72" s="48" t="s">
        <v>39</v>
      </c>
      <c r="C72" s="49"/>
      <c r="D72" s="49"/>
      <c r="E72" s="49"/>
      <c r="J72" s="48" t="s">
        <v>39</v>
      </c>
      <c r="K72" s="49"/>
      <c r="L72" s="49"/>
      <c r="M72" s="49"/>
    </row>
    <row r="74" spans="2:13" ht="13.5"/>
    <row r="75" spans="2:13" ht="13.5">
      <c r="F75" s="1" t="s">
        <v>40</v>
      </c>
    </row>
    <row r="76" spans="2:13" ht="12.75" customHeight="1">
      <c r="F76" s="50" t="s">
        <v>41</v>
      </c>
    </row>
    <row r="78" spans="2:13" ht="13.5">
      <c r="B78" s="73" t="s">
        <v>42</v>
      </c>
      <c r="C78" s="73"/>
    </row>
    <row r="79" spans="2:13" ht="13.5">
      <c r="B79" s="74" t="s">
        <v>43</v>
      </c>
      <c r="C79" s="74"/>
      <c r="D79" s="51" t="s">
        <v>44</v>
      </c>
      <c r="E79" s="51"/>
      <c r="F79" s="51"/>
      <c r="G79" s="3"/>
    </row>
    <row r="80" spans="2:13" ht="13.5">
      <c r="B80" s="74" t="s">
        <v>45</v>
      </c>
      <c r="C80" s="74"/>
      <c r="D80" s="51" t="s">
        <v>46</v>
      </c>
    </row>
    <row r="83" spans="3:15" ht="14.25" thickBot="1">
      <c r="C83" s="52" t="s">
        <v>47</v>
      </c>
      <c r="D83" s="53" t="s">
        <v>48</v>
      </c>
      <c r="E83" s="53" t="s">
        <v>43</v>
      </c>
      <c r="F83" s="54" t="s">
        <v>45</v>
      </c>
      <c r="L83" s="52" t="s">
        <v>47</v>
      </c>
      <c r="M83" s="53" t="s">
        <v>48</v>
      </c>
      <c r="N83" s="53" t="s">
        <v>43</v>
      </c>
      <c r="O83" s="54" t="s">
        <v>45</v>
      </c>
    </row>
    <row r="84" spans="3:15" ht="13.5">
      <c r="C84" s="55" t="s">
        <v>49</v>
      </c>
      <c r="D84" s="56">
        <v>215850</v>
      </c>
      <c r="E84" s="57">
        <f>D84+(D84*0.3)</f>
        <v>280605</v>
      </c>
      <c r="F84" s="58">
        <f>FLOOR(E84,50)</f>
        <v>280600</v>
      </c>
      <c r="G84" s="59"/>
      <c r="L84" s="55" t="s">
        <v>49</v>
      </c>
      <c r="M84" s="56">
        <v>215850</v>
      </c>
      <c r="N84" s="57"/>
      <c r="O84" s="58"/>
    </row>
    <row r="85" spans="3:15" ht="13.5">
      <c r="C85" s="60" t="s">
        <v>50</v>
      </c>
      <c r="D85" s="61">
        <v>8630</v>
      </c>
      <c r="E85" s="62">
        <f>D85+(D85*0.3)</f>
        <v>11219</v>
      </c>
      <c r="F85" s="63">
        <f>FLOOR(E85,50)</f>
        <v>11200</v>
      </c>
      <c r="L85" s="60" t="s">
        <v>50</v>
      </c>
      <c r="M85" s="61">
        <v>8630</v>
      </c>
      <c r="N85" s="62"/>
      <c r="O85" s="63"/>
    </row>
    <row r="86" spans="3:15" ht="13.5">
      <c r="C86" s="60" t="s">
        <v>51</v>
      </c>
      <c r="D86" s="61">
        <v>10530</v>
      </c>
      <c r="E86" s="62">
        <f>D86+(D86*0.3)</f>
        <v>13689</v>
      </c>
      <c r="F86" s="63">
        <f>FLOOR(E86,50)</f>
        <v>13650</v>
      </c>
      <c r="L86" s="60" t="s">
        <v>51</v>
      </c>
      <c r="M86" s="61">
        <v>10530</v>
      </c>
      <c r="N86" s="62"/>
      <c r="O86" s="63"/>
    </row>
    <row r="87" spans="3:15" ht="13.5">
      <c r="C87" s="60" t="s">
        <v>52</v>
      </c>
      <c r="D87" s="61">
        <v>28640</v>
      </c>
      <c r="E87" s="62">
        <f>D87+(D87*0.3)</f>
        <v>37232</v>
      </c>
      <c r="F87" s="63">
        <f>FLOOR(E87,50)</f>
        <v>37200</v>
      </c>
      <c r="L87" s="60" t="s">
        <v>52</v>
      </c>
      <c r="M87" s="61">
        <v>28640</v>
      </c>
      <c r="N87" s="62"/>
      <c r="O87" s="63"/>
    </row>
    <row r="88" spans="3:15" ht="13.5">
      <c r="C88" s="64" t="s">
        <v>53</v>
      </c>
      <c r="D88" s="65">
        <v>35480</v>
      </c>
      <c r="E88" s="66">
        <f>D88+(D88*0.3)</f>
        <v>46124</v>
      </c>
      <c r="F88" s="67">
        <f>FLOOR(E88,50)</f>
        <v>46100</v>
      </c>
      <c r="L88" s="64" t="s">
        <v>53</v>
      </c>
      <c r="M88" s="65">
        <v>35480</v>
      </c>
      <c r="N88" s="66"/>
      <c r="O88" s="67"/>
    </row>
  </sheetData>
  <mergeCells count="6">
    <mergeCell ref="B80:C80"/>
    <mergeCell ref="A1:I1"/>
    <mergeCell ref="C9:N9"/>
    <mergeCell ref="L26:O26"/>
    <mergeCell ref="B78:C78"/>
    <mergeCell ref="B79:C79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2013-10-22T06:55:40Z</dcterms:created>
  <dcterms:modified xsi:type="dcterms:W3CDTF">2013-11-01T04:37:13Z</dcterms:modified>
</cp:coreProperties>
</file>