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8" i="2" l="1"/>
  <c r="D31" i="2" l="1"/>
  <c r="C8" i="1"/>
  <c r="L8" i="1" s="1"/>
  <c r="D31" i="1"/>
  <c r="C9" i="2" l="1"/>
  <c r="E9" i="2" s="1"/>
  <c r="B8" i="2"/>
  <c r="C9" i="1"/>
  <c r="B8" i="1"/>
  <c r="E8" i="2"/>
  <c r="M8" i="1"/>
  <c r="M9" i="1" l="1"/>
  <c r="L9" i="1"/>
  <c r="C10" i="2"/>
  <c r="B9" i="2"/>
  <c r="C10" i="1"/>
  <c r="L10" i="1" s="1"/>
  <c r="B9" i="1"/>
  <c r="C11" i="2" l="1"/>
  <c r="B10" i="2"/>
  <c r="E10" i="2"/>
  <c r="C11" i="1"/>
  <c r="L11" i="1" s="1"/>
  <c r="B10" i="1"/>
  <c r="M10" i="1"/>
  <c r="C12" i="2" l="1"/>
  <c r="B11" i="2"/>
  <c r="E11" i="2"/>
  <c r="C12" i="1"/>
  <c r="L12" i="1" s="1"/>
  <c r="B11" i="1"/>
  <c r="M11" i="1"/>
  <c r="C13" i="2" l="1"/>
  <c r="B12" i="2"/>
  <c r="E12" i="2"/>
  <c r="C13" i="1"/>
  <c r="L13" i="1" s="1"/>
  <c r="B12" i="1"/>
  <c r="M12" i="1"/>
  <c r="C14" i="2" l="1"/>
  <c r="B13" i="2"/>
  <c r="E13" i="2"/>
  <c r="C14" i="1"/>
  <c r="L14" i="1" s="1"/>
  <c r="B13" i="1"/>
  <c r="M13" i="1"/>
  <c r="C15" i="2" l="1"/>
  <c r="B14" i="2"/>
  <c r="E14" i="2"/>
  <c r="C15" i="1"/>
  <c r="L15" i="1" s="1"/>
  <c r="B14" i="1"/>
  <c r="M14" i="1"/>
  <c r="C16" i="2" l="1"/>
  <c r="B15" i="2"/>
  <c r="E15" i="2"/>
  <c r="C16" i="1"/>
  <c r="L16" i="1" s="1"/>
  <c r="B15" i="1"/>
  <c r="M15" i="1"/>
  <c r="C17" i="2" l="1"/>
  <c r="B16" i="2"/>
  <c r="E16" i="2"/>
  <c r="C17" i="1"/>
  <c r="L17" i="1" s="1"/>
  <c r="B16" i="1"/>
  <c r="M16" i="1"/>
  <c r="C18" i="2" l="1"/>
  <c r="B17" i="2"/>
  <c r="E17" i="2"/>
  <c r="C18" i="1"/>
  <c r="L18" i="1" s="1"/>
  <c r="B17" i="1"/>
  <c r="M17" i="1"/>
  <c r="C19" i="2" l="1"/>
  <c r="B18" i="2"/>
  <c r="E18" i="2"/>
  <c r="C19" i="1"/>
  <c r="L19" i="1" s="1"/>
  <c r="B18" i="1"/>
  <c r="M18" i="1"/>
  <c r="C20" i="2" l="1"/>
  <c r="B19" i="2"/>
  <c r="E19" i="2"/>
  <c r="C20" i="1"/>
  <c r="L20" i="1" s="1"/>
  <c r="B19" i="1"/>
  <c r="M19" i="1"/>
  <c r="C21" i="2" l="1"/>
  <c r="B20" i="2"/>
  <c r="E20" i="2"/>
  <c r="C21" i="1"/>
  <c r="L21" i="1" s="1"/>
  <c r="B20" i="1"/>
  <c r="M20" i="1"/>
  <c r="C22" i="2" l="1"/>
  <c r="B21" i="2"/>
  <c r="E21" i="2"/>
  <c r="C22" i="1"/>
  <c r="L22" i="1" s="1"/>
  <c r="B21" i="1"/>
  <c r="M21" i="1"/>
  <c r="C23" i="2" l="1"/>
  <c r="B22" i="2"/>
  <c r="E22" i="2"/>
  <c r="C23" i="1"/>
  <c r="L23" i="1" s="1"/>
  <c r="B22" i="1"/>
  <c r="M22" i="1"/>
  <c r="C24" i="2" l="1"/>
  <c r="B23" i="2"/>
  <c r="E23" i="2"/>
  <c r="C24" i="1"/>
  <c r="L24" i="1" s="1"/>
  <c r="B23" i="1"/>
  <c r="M23" i="1"/>
  <c r="C25" i="2" l="1"/>
  <c r="B24" i="2"/>
  <c r="E24" i="2"/>
  <c r="C25" i="1"/>
  <c r="L25" i="1" s="1"/>
  <c r="B24" i="1"/>
  <c r="M24" i="1"/>
  <c r="C26" i="2" l="1"/>
  <c r="B25" i="2"/>
  <c r="E25" i="2"/>
  <c r="C26" i="1"/>
  <c r="L26" i="1" s="1"/>
  <c r="B25" i="1"/>
  <c r="M25" i="1"/>
  <c r="C27" i="2" l="1"/>
  <c r="B26" i="2"/>
  <c r="E26" i="2"/>
  <c r="C27" i="1"/>
  <c r="L27" i="1" s="1"/>
  <c r="B26" i="1"/>
  <c r="M26" i="1"/>
  <c r="C28" i="2" l="1"/>
  <c r="B27" i="2"/>
  <c r="E27" i="2"/>
  <c r="C28" i="1"/>
  <c r="L28" i="1" s="1"/>
  <c r="B27" i="1"/>
  <c r="M27" i="1"/>
  <c r="C29" i="2" l="1"/>
  <c r="B28" i="2"/>
  <c r="E28" i="2"/>
  <c r="C29" i="1"/>
  <c r="L29" i="1" s="1"/>
  <c r="B28" i="1"/>
  <c r="M28" i="1"/>
  <c r="C30" i="2" l="1"/>
  <c r="B29" i="2"/>
  <c r="E29" i="2"/>
  <c r="C30" i="1"/>
  <c r="L30" i="1" s="1"/>
  <c r="B29" i="1"/>
  <c r="M29" i="1"/>
  <c r="J11" i="1" l="1"/>
  <c r="J12" i="1"/>
  <c r="J13" i="1"/>
  <c r="J15" i="1"/>
  <c r="J14" i="1"/>
  <c r="J16" i="1"/>
  <c r="J17" i="1"/>
  <c r="E30" i="2"/>
  <c r="B30" i="2"/>
  <c r="M30" i="1"/>
  <c r="B30" i="1"/>
  <c r="J18" i="1" l="1"/>
  <c r="I11" i="2"/>
  <c r="I13" i="2"/>
  <c r="I12" i="2"/>
  <c r="I15" i="2"/>
  <c r="I14" i="2"/>
  <c r="I16" i="2"/>
  <c r="I17" i="2"/>
  <c r="I18" i="2" l="1"/>
</calcChain>
</file>

<file path=xl/comments1.xml><?xml version="1.0" encoding="utf-8"?>
<comments xmlns="http://schemas.openxmlformats.org/spreadsheetml/2006/main">
  <authors>
    <author>根津良彦</author>
  </authors>
  <commentList>
    <comment ref="C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文字列ではなく
日付を書式で曜日に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C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文字列ではなく
日付を書式で曜日に</t>
        </r>
      </text>
    </comment>
    <comment ref="E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(C8)</t>
        </r>
      </text>
    </commen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$E$8:$E$30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$D$8:$D$30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81"/>
            <rFont val="ＭＳ Ｐゴシック"/>
            <family val="3"/>
            <charset val="128"/>
          </rPr>
          <t>「検索条件」＝日曜日のシリアル値！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<sst xmlns="http://schemas.openxmlformats.org/spreadsheetml/2006/main" count="46" uniqueCount="24">
  <si>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</si>
  <si>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</si>
  <si>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</si>
  <si>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</si>
  <si>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SUMIF  &amp;  WEEKDAY</t>
    <phoneticPr fontId="2"/>
  </si>
  <si>
    <t>金額</t>
    <rPh sb="0" eb="2">
      <t>キンガク</t>
    </rPh>
    <phoneticPr fontId="2"/>
  </si>
  <si>
    <t>問１</t>
    <rPh sb="0" eb="1">
      <t>ト</t>
    </rPh>
    <phoneticPr fontId="2"/>
  </si>
  <si>
    <t>左の表で「曜日ごとの」金額を求めましょう。</t>
    <rPh sb="0" eb="1">
      <t>ヒダリ</t>
    </rPh>
    <rPh sb="2" eb="3">
      <t>ヒョウ</t>
    </rPh>
    <rPh sb="5" eb="7">
      <t>ヨウビ</t>
    </rPh>
    <rPh sb="11" eb="13">
      <t>キンガク</t>
    </rPh>
    <rPh sb="14" eb="15">
      <t>モト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</si>
  <si>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</si>
  <si>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</si>
  <si>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</si>
  <si>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</si>
  <si>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</si>
  <si>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</si>
  <si>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</si>
  <si>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曜日のシリアル値</t>
    <rPh sb="0" eb="2">
      <t>ヨウビ</t>
    </rPh>
    <rPh sb="7" eb="8">
      <t>チ</t>
    </rPh>
    <phoneticPr fontId="2"/>
  </si>
  <si>
    <t>「数学／三角」+「日付/時刻」</t>
    <rPh sb="1" eb="6">
      <t>スウガクスラサンカク</t>
    </rPh>
    <rPh sb="9" eb="11">
      <t>ヒヅケ</t>
    </rPh>
    <rPh sb="12" eb="14">
      <t>ジコク</t>
    </rPh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</si>
  <si>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</si>
  <si>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</si>
  <si>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合計</t>
    <rPh sb="0" eb="2">
      <t>ゴウケイ</t>
    </rPh>
    <phoneticPr fontId="2"/>
  </si>
  <si>
    <t>Copyright(c) Beginners Site All right reserved 2017/03/31</t>
    <phoneticPr fontId="2"/>
  </si>
  <si>
    <t>Copyright(c) Beginners Site All right reserved 2017/03/31</t>
    <phoneticPr fontId="2"/>
  </si>
  <si>
    <t>シリアル値で条件</t>
    <rPh sb="4" eb="5">
      <t>チ</t>
    </rPh>
    <rPh sb="6" eb="8">
      <t>ジョウケン</t>
    </rPh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</si>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</sst>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aaa"/>
    <numFmt numFmtId="178" formatCode="m/d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/>
      <right/>
      <top/>
      <bottom style="thin">
        <color indexed="64"/>
      </bottom>
      <diagonal/>
    </border>
    <border>
      <left style="thick">
        <color rgb="FF0000CC"/>
      </left>
      <right style="thick">
        <color rgb="FF0000CC"/>
      </right>
      <top style="thick">
        <color rgb="FF0000CC"/>
      </top>
      <bottom style="thick">
        <color rgb="FF0000CC"/>
      </bottom>
      <diagonal/>
    </border>
    <border>
      <left style="double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/>
      <diagonal/>
    </border>
    <border>
      <left style="thin">
        <color indexed="64"/>
      </left>
      <right style="double">
        <color rgb="FFFF0000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Fill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5" fillId="8" borderId="0" xfId="0" applyNumberFormat="1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6" borderId="4" xfId="1" applyFont="1" applyFill="1" applyBorder="1" applyAlignment="1">
      <alignment vertical="center"/>
    </xf>
    <xf numFmtId="38" fontId="11" fillId="6" borderId="4" xfId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NumberFormat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5" fillId="8" borderId="4" xfId="0" applyNumberFormat="1" applyFont="1" applyFill="1" applyBorder="1" applyAlignment="1">
      <alignment horizontal="center" vertical="center"/>
    </xf>
    <xf numFmtId="38" fontId="16" fillId="0" borderId="4" xfId="1" applyFont="1" applyBorder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7" fillId="9" borderId="0" xfId="1" applyNumberFormat="1" applyFont="1" applyFill="1" applyBorder="1" applyAlignment="1">
      <alignment horizontal="center" vertical="center"/>
    </xf>
    <xf numFmtId="38" fontId="17" fillId="9" borderId="0" xfId="1" applyNumberFormat="1" applyFont="1" applyFill="1" applyBorder="1" applyAlignment="1">
      <alignment vertical="center"/>
    </xf>
    <xf numFmtId="38" fontId="9" fillId="0" borderId="0" xfId="1" applyFont="1" applyAlignment="1">
      <alignment horizontal="right" vertical="center"/>
    </xf>
    <xf numFmtId="38" fontId="14" fillId="0" borderId="0" xfId="1" applyNumberFormat="1" applyFont="1" applyAlignment="1">
      <alignment vertical="center"/>
    </xf>
    <xf numFmtId="38" fontId="11" fillId="10" borderId="4" xfId="1" applyFont="1" applyFill="1" applyBorder="1" applyAlignment="1">
      <alignment vertical="center"/>
    </xf>
    <xf numFmtId="38" fontId="11" fillId="7" borderId="4" xfId="1" applyFont="1" applyFill="1" applyBorder="1" applyAlignment="1">
      <alignment vertical="center"/>
    </xf>
    <xf numFmtId="0" fontId="19" fillId="7" borderId="4" xfId="0" applyNumberFormat="1" applyFont="1" applyFill="1" applyBorder="1" applyAlignment="1">
      <alignment horizontal="center" vertical="center"/>
    </xf>
    <xf numFmtId="38" fontId="12" fillId="9" borderId="0" xfId="1" applyFont="1" applyFill="1" applyAlignment="1">
      <alignment horizontal="right" vertical="center"/>
    </xf>
    <xf numFmtId="38" fontId="12" fillId="9" borderId="0" xfId="1" applyFont="1" applyFill="1" applyAlignment="1">
      <alignment vertical="center"/>
    </xf>
    <xf numFmtId="176" fontId="11" fillId="0" borderId="5" xfId="0" applyNumberFormat="1" applyFont="1" applyFill="1" applyBorder="1" applyAlignment="1">
      <alignment horizontal="center" vertical="center"/>
    </xf>
    <xf numFmtId="0" fontId="14" fillId="5" borderId="6" xfId="1" applyNumberFormat="1" applyFont="1" applyFill="1" applyBorder="1" applyAlignment="1">
      <alignment horizontal="center" vertical="center"/>
    </xf>
    <xf numFmtId="38" fontId="16" fillId="0" borderId="7" xfId="1" applyFont="1" applyBorder="1">
      <alignment vertical="center"/>
    </xf>
    <xf numFmtId="0" fontId="18" fillId="10" borderId="8" xfId="0" applyNumberFormat="1" applyFont="1" applyFill="1" applyBorder="1" applyAlignment="1">
      <alignment horizontal="center" vertical="center"/>
    </xf>
    <xf numFmtId="38" fontId="16" fillId="0" borderId="9" xfId="1" applyFont="1" applyBorder="1">
      <alignment vertical="center"/>
    </xf>
    <xf numFmtId="0" fontId="18" fillId="10" borderId="10" xfId="0" applyNumberFormat="1" applyFont="1" applyFill="1" applyBorder="1" applyAlignment="1">
      <alignment horizontal="center" vertical="center"/>
    </xf>
    <xf numFmtId="38" fontId="16" fillId="0" borderId="11" xfId="1" applyFont="1" applyBorder="1">
      <alignment vertical="center"/>
    </xf>
    <xf numFmtId="0" fontId="18" fillId="10" borderId="1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5" borderId="13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178" fontId="14" fillId="0" borderId="0" xfId="1" applyNumberFormat="1" applyFont="1" applyBorder="1" applyAlignment="1">
      <alignment horizontal="center" vertical="center"/>
    </xf>
    <xf numFmtId="38" fontId="16" fillId="0" borderId="15" xfId="1" applyFont="1" applyBorder="1">
      <alignment vertical="center"/>
    </xf>
    <xf numFmtId="0" fontId="18" fillId="10" borderId="16" xfId="0" applyNumberFormat="1" applyFont="1" applyFill="1" applyBorder="1" applyAlignment="1">
      <alignment horizontal="center" vertical="center"/>
    </xf>
    <xf numFmtId="0" fontId="18" fillId="10" borderId="17" xfId="0" applyNumberFormat="1" applyFont="1" applyFill="1" applyBorder="1" applyAlignment="1">
      <alignment horizontal="center" vertical="center"/>
    </xf>
    <xf numFmtId="0" fontId="18" fillId="10" borderId="14" xfId="0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38" fontId="12" fillId="9" borderId="4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31</xdr:row>
      <xdr:rowOff>76200</xdr:rowOff>
    </xdr:from>
    <xdr:to>
      <xdr:col>6</xdr:col>
      <xdr:colOff>504825</xdr:colOff>
      <xdr:row>34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6524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142875</xdr:colOff>
      <xdr:row>0</xdr:row>
      <xdr:rowOff>133350</xdr:rowOff>
    </xdr:from>
    <xdr:to>
      <xdr:col>13</xdr:col>
      <xdr:colOff>85725</xdr:colOff>
      <xdr:row>6</xdr:row>
      <xdr:rowOff>104775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33350"/>
          <a:ext cx="16002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</xdr:row>
      <xdr:rowOff>95250</xdr:rowOff>
    </xdr:from>
    <xdr:to>
      <xdr:col>5</xdr:col>
      <xdr:colOff>180975</xdr:colOff>
      <xdr:row>5</xdr:row>
      <xdr:rowOff>28575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>
          <a:spLocks noChangeArrowheads="1"/>
        </xdr:cNvSpPr>
      </xdr:nvSpPr>
      <xdr:spPr bwMode="auto">
        <a:xfrm>
          <a:off x="571500" y="914400"/>
          <a:ext cx="3448050" cy="2762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+mn-ea"/>
              <a:ea typeface="+mn-ea"/>
            </a:rPr>
            <a:t>「曜日」をＷＥＥＫＤＡＹ関数でシリアル値に！</a:t>
          </a:r>
        </a:p>
      </xdr:txBody>
    </xdr:sp>
    <xdr:clientData/>
  </xdr:twoCellAnchor>
  <xdr:twoCellAnchor editAs="oneCell">
    <xdr:from>
      <xdr:col>9</xdr:col>
      <xdr:colOff>790574</xdr:colOff>
      <xdr:row>0</xdr:row>
      <xdr:rowOff>146957</xdr:rowOff>
    </xdr:from>
    <xdr:to>
      <xdr:col>12</xdr:col>
      <xdr:colOff>219074</xdr:colOff>
      <xdr:row>6</xdr:row>
      <xdr:rowOff>171450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24" y="146957"/>
          <a:ext cx="1914525" cy="1367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21</xdr:row>
      <xdr:rowOff>28575</xdr:rowOff>
    </xdr:from>
    <xdr:to>
      <xdr:col>8</xdr:col>
      <xdr:colOff>768478</xdr:colOff>
      <xdr:row>29</xdr:row>
      <xdr:rowOff>95250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3BBF466-560E-4429-938A-850780DF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81450" y="4638675"/>
          <a:ext cx="2692528" cy="1819275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</xdr:colOff>
      <xdr:row>13</xdr:row>
      <xdr:rowOff>180975</xdr:rowOff>
    </xdr:from>
    <xdr:to>
      <xdr:col>13</xdr:col>
      <xdr:colOff>654132</xdr:colOff>
      <xdr:row>21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367CB59-43C9-48E6-9E70-7FF334ADD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53250" y="3048000"/>
          <a:ext cx="3787857" cy="164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2" customWidth="1"/>
    <col min="5" max="5" width="18.5" customWidth="1"/>
    <col min="6" max="6" width="8.125" customWidth="1"/>
    <col min="7" max="7" width="12" customWidth="1"/>
    <col min="8" max="8" width="10.875" customWidth="1"/>
    <col min="9" max="9" width="13.625" customWidth="1"/>
    <col min="10" max="11" width="10.875" customWidth="1"/>
    <col min="12" max="12" width="10.875" hidden="1" customWidth="1"/>
    <col min="13" max="13" width="9.5" hidden="1" customWidth="1"/>
  </cols>
  <sheetData>
    <row r="1" spans="1:15" ht="12.75" customHeight="1" thickBot="1" x14ac:dyDescent="0.2">
      <c r="A1" s="51" t="s">
        <v>20</v>
      </c>
      <c r="B1" s="51"/>
      <c r="C1" s="51"/>
      <c r="D1" s="51"/>
      <c r="E1" s="51"/>
      <c r="F1" s="51"/>
      <c r="G1" s="51"/>
      <c r="H1" s="51"/>
      <c r="I1" s="51"/>
    </row>
    <row r="2" spans="1:15" ht="23.25" customHeight="1" thickBot="1" x14ac:dyDescent="0.2">
      <c r="B2" s="47" t="s">
        <v>4</v>
      </c>
      <c r="C2" s="48"/>
      <c r="D2" s="48"/>
      <c r="E2" s="49"/>
      <c r="F2" s="1" t="s">
        <v>1</v>
      </c>
      <c r="G2" s="50" t="s">
        <v>16</v>
      </c>
      <c r="H2" s="50"/>
      <c r="I2" s="50"/>
    </row>
    <row r="4" spans="1:15" s="7" customFormat="1" ht="14.25" x14ac:dyDescent="0.15">
      <c r="B4" s="8" t="s">
        <v>0</v>
      </c>
      <c r="C4" s="9" t="s">
        <v>18</v>
      </c>
      <c r="F4" s="10"/>
      <c r="G4" s="10"/>
      <c r="H4" s="10"/>
      <c r="I4" s="10"/>
      <c r="J4" s="10"/>
      <c r="K4" s="10"/>
      <c r="L4" s="10"/>
    </row>
    <row r="5" spans="1:15" s="7" customFormat="1" ht="14.25" x14ac:dyDescent="0.15"/>
    <row r="6" spans="1:15" s="14" customFormat="1" ht="14.25" x14ac:dyDescent="0.15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16.5" customHeight="1" x14ac:dyDescent="0.15">
      <c r="A7" s="11"/>
      <c r="B7" s="15"/>
      <c r="C7" s="16" t="s">
        <v>23</v>
      </c>
      <c r="D7" s="16" t="s">
        <v>5</v>
      </c>
      <c r="E7" s="26" t="s">
        <v>15</v>
      </c>
      <c r="F7" s="18"/>
      <c r="G7" s="18"/>
      <c r="H7" s="15"/>
      <c r="I7" s="18"/>
      <c r="J7" s="18"/>
      <c r="K7" s="18"/>
      <c r="M7" s="12"/>
      <c r="N7" s="12"/>
      <c r="O7" s="12"/>
    </row>
    <row r="8" spans="1:15" s="14" customFormat="1" ht="16.5" customHeight="1" x14ac:dyDescent="0.15">
      <c r="A8" s="11"/>
      <c r="B8" s="59">
        <f ca="1">C8</f>
        <v>42821</v>
      </c>
      <c r="C8" s="29">
        <f ca="1">TODAY()</f>
        <v>42821</v>
      </c>
      <c r="D8" s="27">
        <v>6570</v>
      </c>
      <c r="E8" s="36"/>
      <c r="G8" s="19" t="s">
        <v>6</v>
      </c>
      <c r="H8" s="12" t="s">
        <v>7</v>
      </c>
      <c r="J8" s="18"/>
      <c r="K8" s="18"/>
      <c r="L8" s="14">
        <f ca="1">WEEKDAY(C8)</f>
        <v>2</v>
      </c>
      <c r="M8" s="12">
        <f ca="1">WEEKDAY(C8)</f>
        <v>2</v>
      </c>
      <c r="N8" s="12"/>
      <c r="O8" s="12"/>
    </row>
    <row r="9" spans="1:15" s="14" customFormat="1" ht="16.5" customHeight="1" x14ac:dyDescent="0.15">
      <c r="A9" s="11"/>
      <c r="B9" s="59">
        <f t="shared" ref="B9:B30" ca="1" si="0">C9</f>
        <v>42822</v>
      </c>
      <c r="C9" s="29">
        <f ca="1">C8+1</f>
        <v>42822</v>
      </c>
      <c r="D9" s="27">
        <v>95570</v>
      </c>
      <c r="E9" s="36"/>
      <c r="H9" s="52" t="s">
        <v>22</v>
      </c>
      <c r="I9" s="52"/>
      <c r="J9" s="18"/>
      <c r="K9" s="18"/>
      <c r="L9" s="14">
        <f t="shared" ref="L9:L30" ca="1" si="1">WEEKDAY(C9)</f>
        <v>3</v>
      </c>
      <c r="M9" s="12">
        <f t="shared" ref="M9:M30" ca="1" si="2">WEEKDAY(C9)</f>
        <v>3</v>
      </c>
      <c r="N9" s="12"/>
      <c r="O9" s="12"/>
    </row>
    <row r="10" spans="1:15" s="14" customFormat="1" ht="16.5" customHeight="1" x14ac:dyDescent="0.15">
      <c r="A10" s="11"/>
      <c r="B10" s="59">
        <f t="shared" ca="1" si="0"/>
        <v>42823</v>
      </c>
      <c r="C10" s="29">
        <f t="shared" ref="C10:C30" ca="1" si="3">C9+1</f>
        <v>42823</v>
      </c>
      <c r="D10" s="27">
        <v>7050</v>
      </c>
      <c r="E10" s="36"/>
      <c r="H10" s="20"/>
      <c r="I10" s="21" t="s">
        <v>5</v>
      </c>
      <c r="J10" s="22" t="s">
        <v>3</v>
      </c>
      <c r="K10" s="18"/>
      <c r="L10" s="14">
        <f t="shared" ca="1" si="1"/>
        <v>4</v>
      </c>
      <c r="M10" s="12">
        <f t="shared" ca="1" si="2"/>
        <v>4</v>
      </c>
      <c r="N10" s="12"/>
      <c r="O10" s="12"/>
    </row>
    <row r="11" spans="1:15" s="14" customFormat="1" ht="16.5" customHeight="1" x14ac:dyDescent="0.15">
      <c r="A11" s="11"/>
      <c r="B11" s="59">
        <f t="shared" ca="1" si="0"/>
        <v>42824</v>
      </c>
      <c r="C11" s="29">
        <f t="shared" ca="1" si="3"/>
        <v>42824</v>
      </c>
      <c r="D11" s="27">
        <v>5990</v>
      </c>
      <c r="E11" s="36"/>
      <c r="H11" s="28" t="s">
        <v>8</v>
      </c>
      <c r="I11" s="35"/>
      <c r="J11" s="64">
        <f ca="1">SUMIF($L$8:$L$30,L14,$D$8:$D$30)</f>
        <v>69065</v>
      </c>
      <c r="L11" s="14">
        <f t="shared" ca="1" si="1"/>
        <v>5</v>
      </c>
      <c r="M11" s="12">
        <f t="shared" ca="1" si="2"/>
        <v>5</v>
      </c>
      <c r="N11" s="12"/>
      <c r="O11" s="12"/>
    </row>
    <row r="12" spans="1:15" s="14" customFormat="1" ht="16.5" customHeight="1" x14ac:dyDescent="0.15">
      <c r="A12" s="11"/>
      <c r="B12" s="59">
        <f t="shared" ca="1" si="0"/>
        <v>42825</v>
      </c>
      <c r="C12" s="29">
        <f t="shared" ca="1" si="3"/>
        <v>42825</v>
      </c>
      <c r="D12" s="27">
        <v>3000</v>
      </c>
      <c r="E12" s="36"/>
      <c r="H12" s="28" t="s">
        <v>9</v>
      </c>
      <c r="I12" s="35"/>
      <c r="J12" s="64">
        <f t="shared" ref="J12:J17" ca="1" si="4">SUMIF($L$8:$L$30,L15,$D$8:$D$30)</f>
        <v>211687</v>
      </c>
      <c r="L12" s="14">
        <f t="shared" ca="1" si="1"/>
        <v>6</v>
      </c>
      <c r="M12" s="12">
        <f t="shared" ca="1" si="2"/>
        <v>6</v>
      </c>
      <c r="N12" s="12"/>
      <c r="O12" s="12"/>
    </row>
    <row r="13" spans="1:15" s="14" customFormat="1" ht="16.5" customHeight="1" x14ac:dyDescent="0.15">
      <c r="A13" s="11"/>
      <c r="B13" s="59">
        <f t="shared" ca="1" si="0"/>
        <v>42826</v>
      </c>
      <c r="C13" s="29">
        <f t="shared" ca="1" si="3"/>
        <v>42826</v>
      </c>
      <c r="D13" s="27">
        <v>7390</v>
      </c>
      <c r="E13" s="36"/>
      <c r="H13" s="28" t="s">
        <v>10</v>
      </c>
      <c r="I13" s="35"/>
      <c r="J13" s="64">
        <f t="shared" ca="1" si="4"/>
        <v>285300</v>
      </c>
      <c r="L13" s="14">
        <f t="shared" ca="1" si="1"/>
        <v>7</v>
      </c>
      <c r="M13" s="12">
        <f t="shared" ca="1" si="2"/>
        <v>7</v>
      </c>
      <c r="N13" s="12"/>
      <c r="O13" s="12"/>
    </row>
    <row r="14" spans="1:15" s="14" customFormat="1" ht="16.5" customHeight="1" x14ac:dyDescent="0.15">
      <c r="A14" s="11"/>
      <c r="B14" s="59">
        <f t="shared" ca="1" si="0"/>
        <v>42827</v>
      </c>
      <c r="C14" s="29">
        <f t="shared" ca="1" si="3"/>
        <v>42827</v>
      </c>
      <c r="D14" s="27">
        <v>3935</v>
      </c>
      <c r="E14" s="36"/>
      <c r="H14" s="28" t="s">
        <v>11</v>
      </c>
      <c r="I14" s="35"/>
      <c r="J14" s="64">
        <f t="shared" ca="1" si="4"/>
        <v>110370</v>
      </c>
      <c r="L14" s="14">
        <f t="shared" ca="1" si="1"/>
        <v>1</v>
      </c>
      <c r="M14" s="12">
        <f t="shared" ca="1" si="2"/>
        <v>1</v>
      </c>
      <c r="N14" s="12"/>
      <c r="O14" s="12"/>
    </row>
    <row r="15" spans="1:15" s="14" customFormat="1" ht="16.5" customHeight="1" x14ac:dyDescent="0.15">
      <c r="A15" s="11"/>
      <c r="B15" s="59">
        <f t="shared" ca="1" si="0"/>
        <v>42828</v>
      </c>
      <c r="C15" s="29">
        <f t="shared" ca="1" si="3"/>
        <v>42828</v>
      </c>
      <c r="D15" s="27">
        <v>99790</v>
      </c>
      <c r="E15" s="36"/>
      <c r="H15" s="28" t="s">
        <v>12</v>
      </c>
      <c r="I15" s="35"/>
      <c r="J15" s="64">
        <f t="shared" ca="1" si="4"/>
        <v>15280</v>
      </c>
      <c r="L15" s="14">
        <f t="shared" ca="1" si="1"/>
        <v>2</v>
      </c>
      <c r="M15" s="12">
        <f t="shared" ca="1" si="2"/>
        <v>2</v>
      </c>
      <c r="N15" s="12"/>
      <c r="O15" s="12"/>
    </row>
    <row r="16" spans="1:15" s="14" customFormat="1" ht="16.5" customHeight="1" x14ac:dyDescent="0.15">
      <c r="A16" s="11"/>
      <c r="B16" s="59">
        <f t="shared" ca="1" si="0"/>
        <v>42829</v>
      </c>
      <c r="C16" s="29">
        <f t="shared" ca="1" si="3"/>
        <v>42829</v>
      </c>
      <c r="D16" s="27">
        <v>96050</v>
      </c>
      <c r="E16" s="36"/>
      <c r="H16" s="28" t="s">
        <v>13</v>
      </c>
      <c r="I16" s="35"/>
      <c r="J16" s="64">
        <f t="shared" ca="1" si="4"/>
        <v>17780</v>
      </c>
      <c r="L16" s="14">
        <f t="shared" ca="1" si="1"/>
        <v>3</v>
      </c>
      <c r="M16" s="12">
        <f t="shared" ca="1" si="2"/>
        <v>3</v>
      </c>
      <c r="N16" s="12"/>
      <c r="O16" s="12"/>
    </row>
    <row r="17" spans="1:15" s="14" customFormat="1" ht="16.5" customHeight="1" x14ac:dyDescent="0.15">
      <c r="A17" s="11"/>
      <c r="B17" s="59">
        <f t="shared" ca="1" si="0"/>
        <v>42830</v>
      </c>
      <c r="C17" s="29">
        <f t="shared" ca="1" si="3"/>
        <v>42830</v>
      </c>
      <c r="D17" s="27">
        <v>9950</v>
      </c>
      <c r="E17" s="36"/>
      <c r="H17" s="28" t="s">
        <v>14</v>
      </c>
      <c r="I17" s="35"/>
      <c r="J17" s="64">
        <f t="shared" ca="1" si="4"/>
        <v>17750</v>
      </c>
      <c r="L17" s="14">
        <f t="shared" ca="1" si="1"/>
        <v>4</v>
      </c>
      <c r="M17" s="12">
        <f t="shared" ca="1" si="2"/>
        <v>4</v>
      </c>
      <c r="N17" s="12"/>
      <c r="O17" s="12"/>
    </row>
    <row r="18" spans="1:15" s="14" customFormat="1" ht="16.5" customHeight="1" x14ac:dyDescent="0.15">
      <c r="A18" s="11"/>
      <c r="B18" s="59">
        <f t="shared" ca="1" si="0"/>
        <v>42831</v>
      </c>
      <c r="C18" s="29">
        <f t="shared" ca="1" si="3"/>
        <v>42831</v>
      </c>
      <c r="D18" s="27">
        <v>3330</v>
      </c>
      <c r="E18" s="36"/>
      <c r="F18" s="12"/>
      <c r="H18" s="65" t="s">
        <v>19</v>
      </c>
      <c r="I18" s="35"/>
      <c r="J18" s="58">
        <f ca="1">SUM(J11:J17)</f>
        <v>727232</v>
      </c>
      <c r="K18" s="18"/>
      <c r="L18" s="14">
        <f t="shared" ca="1" si="1"/>
        <v>5</v>
      </c>
      <c r="M18" s="12">
        <f t="shared" ca="1" si="2"/>
        <v>5</v>
      </c>
      <c r="N18" s="12"/>
      <c r="O18" s="12"/>
    </row>
    <row r="19" spans="1:15" s="14" customFormat="1" ht="16.5" customHeight="1" x14ac:dyDescent="0.15">
      <c r="A19" s="11"/>
      <c r="B19" s="59">
        <f t="shared" ca="1" si="0"/>
        <v>42832</v>
      </c>
      <c r="C19" s="29">
        <f t="shared" ca="1" si="3"/>
        <v>42832</v>
      </c>
      <c r="D19" s="27">
        <v>7390</v>
      </c>
      <c r="E19" s="36"/>
      <c r="F19" s="12"/>
      <c r="J19" s="18"/>
      <c r="K19" s="18"/>
      <c r="L19" s="14">
        <f t="shared" ca="1" si="1"/>
        <v>6</v>
      </c>
      <c r="M19" s="12">
        <f t="shared" ca="1" si="2"/>
        <v>6</v>
      </c>
      <c r="N19" s="12"/>
      <c r="O19" s="12"/>
    </row>
    <row r="20" spans="1:15" s="14" customFormat="1" ht="16.5" customHeight="1" x14ac:dyDescent="0.15">
      <c r="A20" s="11"/>
      <c r="B20" s="59">
        <f t="shared" ca="1" si="0"/>
        <v>42833</v>
      </c>
      <c r="C20" s="29">
        <f t="shared" ca="1" si="3"/>
        <v>42833</v>
      </c>
      <c r="D20" s="27">
        <v>6990</v>
      </c>
      <c r="E20" s="36"/>
      <c r="G20" s="25" t="s">
        <v>2</v>
      </c>
      <c r="J20" s="18"/>
      <c r="K20" s="18"/>
      <c r="L20" s="14">
        <f t="shared" ca="1" si="1"/>
        <v>7</v>
      </c>
      <c r="M20" s="12">
        <f t="shared" ca="1" si="2"/>
        <v>7</v>
      </c>
      <c r="N20" s="12"/>
      <c r="O20" s="12"/>
    </row>
    <row r="21" spans="1:15" s="14" customFormat="1" ht="16.5" customHeight="1" x14ac:dyDescent="0.15">
      <c r="A21" s="11"/>
      <c r="B21" s="59">
        <f t="shared" ca="1" si="0"/>
        <v>42834</v>
      </c>
      <c r="C21" s="29">
        <f t="shared" ca="1" si="3"/>
        <v>42834</v>
      </c>
      <c r="D21" s="27">
        <v>9375</v>
      </c>
      <c r="E21" s="36"/>
      <c r="F21" s="12"/>
      <c r="J21" s="18"/>
      <c r="K21" s="18"/>
      <c r="L21" s="14">
        <f t="shared" ca="1" si="1"/>
        <v>1</v>
      </c>
      <c r="M21" s="12">
        <f t="shared" ca="1" si="2"/>
        <v>1</v>
      </c>
      <c r="N21" s="12"/>
      <c r="O21" s="12"/>
    </row>
    <row r="22" spans="1:15" s="14" customFormat="1" ht="16.5" customHeight="1" x14ac:dyDescent="0.15">
      <c r="A22" s="11"/>
      <c r="B22" s="59">
        <f t="shared" ca="1" si="0"/>
        <v>42835</v>
      </c>
      <c r="C22" s="29">
        <f t="shared" ca="1" si="3"/>
        <v>42835</v>
      </c>
      <c r="D22" s="27">
        <v>99357</v>
      </c>
      <c r="E22" s="36"/>
      <c r="F22" s="12"/>
      <c r="J22" s="18"/>
      <c r="K22" s="18"/>
      <c r="L22" s="14">
        <f t="shared" ca="1" si="1"/>
        <v>2</v>
      </c>
      <c r="M22" s="12">
        <f t="shared" ca="1" si="2"/>
        <v>2</v>
      </c>
      <c r="N22" s="12"/>
      <c r="O22" s="12"/>
    </row>
    <row r="23" spans="1:15" s="14" customFormat="1" ht="16.5" customHeight="1" x14ac:dyDescent="0.15">
      <c r="A23" s="11"/>
      <c r="B23" s="59">
        <f t="shared" ca="1" si="0"/>
        <v>42836</v>
      </c>
      <c r="C23" s="29">
        <f t="shared" ca="1" si="3"/>
        <v>42836</v>
      </c>
      <c r="D23" s="27">
        <v>90350</v>
      </c>
      <c r="E23" s="36"/>
      <c r="F23" s="12"/>
      <c r="H23" s="18"/>
      <c r="J23" s="18"/>
      <c r="L23" s="14">
        <f t="shared" ca="1" si="1"/>
        <v>3</v>
      </c>
      <c r="M23" s="12">
        <f t="shared" ca="1" si="2"/>
        <v>3</v>
      </c>
      <c r="N23" s="12"/>
      <c r="O23" s="12"/>
    </row>
    <row r="24" spans="1:15" s="14" customFormat="1" ht="16.5" customHeight="1" x14ac:dyDescent="0.15">
      <c r="A24" s="11"/>
      <c r="B24" s="59">
        <f t="shared" ca="1" si="0"/>
        <v>42837</v>
      </c>
      <c r="C24" s="29">
        <f t="shared" ca="1" si="3"/>
        <v>42837</v>
      </c>
      <c r="D24" s="27">
        <v>93370</v>
      </c>
      <c r="E24" s="36"/>
      <c r="F24" s="12"/>
      <c r="H24" s="18"/>
      <c r="J24" s="22"/>
      <c r="L24" s="14">
        <f t="shared" ca="1" si="1"/>
        <v>4</v>
      </c>
      <c r="M24" s="12">
        <f t="shared" ca="1" si="2"/>
        <v>4</v>
      </c>
      <c r="N24" s="12"/>
      <c r="O24" s="12"/>
    </row>
    <row r="25" spans="1:15" s="14" customFormat="1" ht="16.5" customHeight="1" x14ac:dyDescent="0.15">
      <c r="A25" s="11"/>
      <c r="B25" s="59">
        <f t="shared" ca="1" si="0"/>
        <v>42838</v>
      </c>
      <c r="C25" s="29">
        <f t="shared" ca="1" si="3"/>
        <v>42838</v>
      </c>
      <c r="D25" s="27">
        <v>5960</v>
      </c>
      <c r="E25" s="36"/>
      <c r="F25" s="12"/>
      <c r="H25" s="18"/>
      <c r="J25" s="18"/>
      <c r="L25" s="14">
        <f t="shared" ca="1" si="1"/>
        <v>5</v>
      </c>
      <c r="M25" s="12">
        <f t="shared" ca="1" si="2"/>
        <v>5</v>
      </c>
      <c r="N25" s="12"/>
      <c r="O25" s="12"/>
    </row>
    <row r="26" spans="1:15" s="14" customFormat="1" ht="16.5" customHeight="1" x14ac:dyDescent="0.15">
      <c r="A26" s="11"/>
      <c r="B26" s="59">
        <f t="shared" ca="1" si="0"/>
        <v>42839</v>
      </c>
      <c r="C26" s="29">
        <f t="shared" ca="1" si="3"/>
        <v>42839</v>
      </c>
      <c r="D26" s="27">
        <v>7390</v>
      </c>
      <c r="E26" s="36"/>
      <c r="F26" s="12"/>
      <c r="H26" s="18"/>
      <c r="J26" s="18"/>
      <c r="L26" s="14">
        <f t="shared" ca="1" si="1"/>
        <v>6</v>
      </c>
      <c r="M26" s="12">
        <f t="shared" ca="1" si="2"/>
        <v>6</v>
      </c>
      <c r="N26" s="12"/>
      <c r="O26" s="12"/>
    </row>
    <row r="27" spans="1:15" s="14" customFormat="1" ht="16.5" customHeight="1" x14ac:dyDescent="0.15">
      <c r="A27" s="11"/>
      <c r="B27" s="59">
        <f t="shared" ca="1" si="0"/>
        <v>42840</v>
      </c>
      <c r="C27" s="29">
        <f t="shared" ca="1" si="3"/>
        <v>42840</v>
      </c>
      <c r="D27" s="27">
        <v>3370</v>
      </c>
      <c r="E27" s="36"/>
      <c r="F27" s="12"/>
      <c r="H27" s="12"/>
      <c r="J27" s="12"/>
      <c r="L27" s="14">
        <f t="shared" ca="1" si="1"/>
        <v>7</v>
      </c>
      <c r="M27" s="12">
        <f t="shared" ca="1" si="2"/>
        <v>7</v>
      </c>
      <c r="N27" s="12"/>
      <c r="O27" s="12"/>
    </row>
    <row r="28" spans="1:15" s="14" customFormat="1" ht="16.5" customHeight="1" x14ac:dyDescent="0.15">
      <c r="A28" s="11"/>
      <c r="B28" s="59">
        <f t="shared" ca="1" si="0"/>
        <v>42841</v>
      </c>
      <c r="C28" s="29">
        <f t="shared" ca="1" si="3"/>
        <v>42841</v>
      </c>
      <c r="D28" s="27">
        <v>55755</v>
      </c>
      <c r="E28" s="36"/>
      <c r="F28" s="12"/>
      <c r="H28" s="12"/>
      <c r="J28" s="12"/>
      <c r="L28" s="14">
        <f t="shared" ca="1" si="1"/>
        <v>1</v>
      </c>
      <c r="M28" s="12">
        <f t="shared" ca="1" si="2"/>
        <v>1</v>
      </c>
      <c r="N28" s="12"/>
      <c r="O28" s="12"/>
    </row>
    <row r="29" spans="1:15" s="14" customFormat="1" ht="16.5" customHeight="1" x14ac:dyDescent="0.15">
      <c r="A29" s="11"/>
      <c r="B29" s="59">
        <f t="shared" ca="1" si="0"/>
        <v>42842</v>
      </c>
      <c r="C29" s="29">
        <f t="shared" ca="1" si="3"/>
        <v>42842</v>
      </c>
      <c r="D29" s="27">
        <v>5970</v>
      </c>
      <c r="E29" s="36"/>
      <c r="F29" s="12"/>
      <c r="H29" s="12"/>
      <c r="J29" s="12"/>
      <c r="L29" s="14">
        <f t="shared" ca="1" si="1"/>
        <v>2</v>
      </c>
      <c r="M29" s="12">
        <f t="shared" ca="1" si="2"/>
        <v>2</v>
      </c>
      <c r="N29" s="12"/>
      <c r="O29" s="12"/>
    </row>
    <row r="30" spans="1:15" s="14" customFormat="1" ht="16.5" customHeight="1" x14ac:dyDescent="0.15">
      <c r="A30" s="11"/>
      <c r="B30" s="59">
        <f t="shared" ca="1" si="0"/>
        <v>42843</v>
      </c>
      <c r="C30" s="29">
        <f t="shared" ca="1" si="3"/>
        <v>42843</v>
      </c>
      <c r="D30" s="27">
        <v>3330</v>
      </c>
      <c r="E30" s="36"/>
      <c r="F30" s="12"/>
      <c r="H30" s="12"/>
      <c r="J30" s="12"/>
      <c r="L30" s="14">
        <f t="shared" ca="1" si="1"/>
        <v>3</v>
      </c>
      <c r="M30" s="12">
        <f t="shared" ca="1" si="2"/>
        <v>3</v>
      </c>
      <c r="N30" s="12"/>
      <c r="O30" s="12"/>
    </row>
    <row r="31" spans="1:15" s="14" customFormat="1" ht="19.5" customHeight="1" x14ac:dyDescent="0.15">
      <c r="A31" s="11"/>
      <c r="B31" s="12"/>
      <c r="C31" s="30" t="s">
        <v>19</v>
      </c>
      <c r="D31" s="31">
        <f>SUM(D8:D30)</f>
        <v>727232</v>
      </c>
      <c r="E31" s="18"/>
      <c r="F31" s="18"/>
      <c r="G31" s="18"/>
      <c r="H31" s="12"/>
      <c r="J31" s="12"/>
      <c r="M31" s="12"/>
      <c r="N31" s="12"/>
      <c r="O31" s="12"/>
    </row>
    <row r="32" spans="1:15" s="14" customFormat="1" ht="14.25" x14ac:dyDescent="0.15">
      <c r="A32" s="11"/>
      <c r="B32" s="25"/>
      <c r="C32" s="18"/>
      <c r="D32" s="24"/>
      <c r="E32" s="18"/>
      <c r="F32" s="18"/>
      <c r="G32" s="18"/>
      <c r="H32" s="12"/>
      <c r="I32" s="12"/>
      <c r="J32" s="12"/>
      <c r="M32" s="12"/>
      <c r="N32" s="12"/>
      <c r="O32" s="12"/>
    </row>
    <row r="33" spans="1:15" s="14" customFormat="1" ht="14.25" x14ac:dyDescent="0.15">
      <c r="A33" s="11"/>
      <c r="B33" s="12"/>
      <c r="C33" s="18"/>
      <c r="D33" s="18"/>
      <c r="E33" s="18"/>
      <c r="F33" s="18"/>
      <c r="G33" s="18"/>
      <c r="J33" s="12"/>
      <c r="K33" s="12"/>
      <c r="L33" s="12"/>
      <c r="M33" s="12"/>
      <c r="N33" s="12"/>
      <c r="O33" s="12"/>
    </row>
    <row r="34" spans="1:15" s="14" customFormat="1" ht="14.25" x14ac:dyDescent="0.15">
      <c r="A34" s="11"/>
      <c r="B34" s="12"/>
      <c r="C34" s="18"/>
      <c r="D34" s="18"/>
      <c r="E34" s="18"/>
      <c r="F34" s="18"/>
      <c r="G34" s="18"/>
      <c r="J34" s="12"/>
      <c r="K34" s="12"/>
      <c r="L34" s="12"/>
      <c r="M34" s="12"/>
      <c r="N34" s="12"/>
      <c r="O34" s="12"/>
    </row>
    <row r="35" spans="1:15" s="14" customFormat="1" ht="14.25" x14ac:dyDescent="0.15">
      <c r="A35" s="11"/>
      <c r="B35" s="12"/>
      <c r="C35" s="18"/>
      <c r="D35" s="18"/>
      <c r="E35" s="18"/>
      <c r="F35" s="18"/>
      <c r="G35" s="18"/>
      <c r="H35" s="12"/>
      <c r="I35" s="12"/>
      <c r="J35" s="12"/>
      <c r="K35" s="12"/>
      <c r="L35" s="12"/>
      <c r="M35" s="12"/>
      <c r="N35" s="12"/>
      <c r="O35" s="12"/>
    </row>
    <row r="36" spans="1:15" s="14" customFormat="1" ht="14.25" x14ac:dyDescent="0.15">
      <c r="A36" s="11"/>
      <c r="B36" s="12"/>
      <c r="C36" s="18"/>
      <c r="D36" s="18"/>
      <c r="E36" s="18"/>
      <c r="F36" s="18"/>
      <c r="G36" s="18"/>
      <c r="H36" s="12"/>
      <c r="I36" s="12"/>
      <c r="J36" s="12"/>
      <c r="K36" s="12"/>
      <c r="L36" s="12"/>
      <c r="M36" s="12"/>
      <c r="N36" s="12"/>
      <c r="O36" s="12"/>
    </row>
    <row r="37" spans="1:15" s="14" customFormat="1" ht="14.25" x14ac:dyDescent="0.15">
      <c r="A37" s="1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s="2" customFormat="1" x14ac:dyDescent="0.15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15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15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1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1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15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15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15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15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15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15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15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15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15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15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15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15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15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15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15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15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15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15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15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15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15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15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15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15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15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15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15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15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15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15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15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15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15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15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15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15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15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15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15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15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15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15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15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15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15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15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15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15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15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15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15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15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15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15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15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15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15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15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15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15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15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15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15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15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15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15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15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15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15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15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15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15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15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15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15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4"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2.25" customWidth="1"/>
    <col min="5" max="5" width="17.5" customWidth="1"/>
    <col min="6" max="7" width="8.125" customWidth="1"/>
    <col min="8" max="8" width="10.875" customWidth="1"/>
    <col min="9" max="9" width="12.75" customWidth="1"/>
    <col min="10" max="12" width="10.875" customWidth="1"/>
    <col min="13" max="13" width="9.5" customWidth="1"/>
  </cols>
  <sheetData>
    <row r="1" spans="1:15" ht="12.75" customHeight="1" thickBot="1" x14ac:dyDescent="0.2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</row>
    <row r="2" spans="1:15" ht="23.25" customHeight="1" thickBot="1" x14ac:dyDescent="0.2">
      <c r="B2" s="47" t="s">
        <v>4</v>
      </c>
      <c r="C2" s="48"/>
      <c r="D2" s="48"/>
      <c r="E2" s="49"/>
      <c r="F2" s="1" t="s">
        <v>1</v>
      </c>
      <c r="G2" s="50" t="s">
        <v>17</v>
      </c>
      <c r="H2" s="50"/>
      <c r="I2" s="50"/>
      <c r="J2" s="50"/>
    </row>
    <row r="3" spans="1:15" s="7" customFormat="1" ht="14.25" x14ac:dyDescent="0.15"/>
    <row r="4" spans="1:15" s="7" customFormat="1" ht="14.25" x14ac:dyDescent="0.15">
      <c r="B4" s="8" t="s">
        <v>0</v>
      </c>
      <c r="C4" s="9" t="s">
        <v>18</v>
      </c>
      <c r="F4" s="10"/>
      <c r="G4" s="10"/>
      <c r="H4" s="10"/>
      <c r="I4" s="10"/>
      <c r="J4" s="10"/>
      <c r="K4" s="10"/>
      <c r="L4" s="10"/>
    </row>
    <row r="5" spans="1:15" s="7" customFormat="1" ht="27" customHeight="1" x14ac:dyDescent="0.15"/>
    <row r="6" spans="1:15" s="14" customFormat="1" ht="14.25" x14ac:dyDescent="0.15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15" thickBot="1" x14ac:dyDescent="0.2">
      <c r="A7" s="11"/>
      <c r="C7" s="16" t="s">
        <v>23</v>
      </c>
      <c r="D7" s="40" t="s">
        <v>5</v>
      </c>
      <c r="E7" s="17" t="s">
        <v>15</v>
      </c>
      <c r="F7" s="18"/>
      <c r="G7" s="18"/>
      <c r="H7" s="15"/>
      <c r="I7" s="18"/>
      <c r="J7" s="18"/>
      <c r="K7" s="18"/>
      <c r="L7" s="15"/>
      <c r="M7" s="12"/>
      <c r="N7" s="12"/>
      <c r="O7" s="12"/>
    </row>
    <row r="8" spans="1:15" s="14" customFormat="1" ht="18" thickTop="1" x14ac:dyDescent="0.15">
      <c r="A8" s="11"/>
      <c r="B8" s="59">
        <f ca="1">C8</f>
        <v>42821</v>
      </c>
      <c r="C8" s="39">
        <f ca="1">TODAY()</f>
        <v>42821</v>
      </c>
      <c r="D8" s="41">
        <v>6570</v>
      </c>
      <c r="E8" s="42">
        <f ca="1">WEEKDAY(C8)</f>
        <v>2</v>
      </c>
      <c r="G8" s="19" t="s">
        <v>6</v>
      </c>
      <c r="H8" s="12" t="s">
        <v>7</v>
      </c>
      <c r="J8" s="18"/>
      <c r="K8" s="18"/>
      <c r="L8" s="15"/>
      <c r="M8" s="12"/>
      <c r="N8" s="12"/>
      <c r="O8" s="12"/>
    </row>
    <row r="9" spans="1:15" s="14" customFormat="1" ht="17.25" x14ac:dyDescent="0.15">
      <c r="A9" s="11"/>
      <c r="B9" s="59">
        <f t="shared" ref="B9:B30" ca="1" si="0">C9</f>
        <v>42822</v>
      </c>
      <c r="C9" s="39">
        <f ca="1">C8+1</f>
        <v>42822</v>
      </c>
      <c r="D9" s="43">
        <v>95570</v>
      </c>
      <c r="E9" s="44">
        <f t="shared" ref="E9:E30" ca="1" si="1">WEEKDAY(C9)</f>
        <v>3</v>
      </c>
      <c r="H9" s="52" t="s">
        <v>22</v>
      </c>
      <c r="I9" s="52"/>
      <c r="J9" s="18"/>
      <c r="K9" s="18"/>
      <c r="L9" s="15"/>
      <c r="M9" s="12"/>
      <c r="N9" s="12"/>
      <c r="O9" s="12"/>
    </row>
    <row r="10" spans="1:15" s="14" customFormat="1" ht="17.25" x14ac:dyDescent="0.15">
      <c r="A10" s="11"/>
      <c r="B10" s="59">
        <f t="shared" ca="1" si="0"/>
        <v>42823</v>
      </c>
      <c r="C10" s="39">
        <f t="shared" ref="C10:C30" ca="1" si="2">C9+1</f>
        <v>42823</v>
      </c>
      <c r="D10" s="43">
        <v>7050</v>
      </c>
      <c r="E10" s="44">
        <f t="shared" ca="1" si="1"/>
        <v>4</v>
      </c>
      <c r="H10" s="20"/>
      <c r="I10" s="21" t="s">
        <v>5</v>
      </c>
      <c r="J10" s="32"/>
      <c r="K10" s="18"/>
      <c r="L10" s="15"/>
      <c r="M10" s="12"/>
      <c r="N10" s="12"/>
      <c r="O10" s="12"/>
    </row>
    <row r="11" spans="1:15" s="14" customFormat="1" ht="17.25" x14ac:dyDescent="0.15">
      <c r="A11" s="11"/>
      <c r="B11" s="59">
        <f t="shared" ca="1" si="0"/>
        <v>42824</v>
      </c>
      <c r="C11" s="39">
        <f t="shared" ca="1" si="2"/>
        <v>42824</v>
      </c>
      <c r="D11" s="43">
        <v>5990</v>
      </c>
      <c r="E11" s="44">
        <f t="shared" ca="1" si="1"/>
        <v>5</v>
      </c>
      <c r="H11" s="28" t="s">
        <v>8</v>
      </c>
      <c r="I11" s="34">
        <f ca="1">SUMIF($E$8:$E$30,E14,$D$8:$D$30)</f>
        <v>69065</v>
      </c>
      <c r="J11" s="23"/>
      <c r="K11" s="18"/>
      <c r="L11" s="15"/>
      <c r="M11" s="12"/>
      <c r="N11" s="12"/>
      <c r="O11" s="12"/>
    </row>
    <row r="12" spans="1:15" s="14" customFormat="1" ht="17.25" x14ac:dyDescent="0.15">
      <c r="A12" s="11"/>
      <c r="B12" s="59">
        <f t="shared" ca="1" si="0"/>
        <v>42825</v>
      </c>
      <c r="C12" s="39">
        <f t="shared" ca="1" si="2"/>
        <v>42825</v>
      </c>
      <c r="D12" s="43">
        <v>3000</v>
      </c>
      <c r="E12" s="44">
        <f t="shared" ca="1" si="1"/>
        <v>6</v>
      </c>
      <c r="H12" s="28" t="s">
        <v>9</v>
      </c>
      <c r="I12" s="34">
        <f t="shared" ref="I12:I17" ca="1" si="3">SUMIF($E$8:$E$30,E15,$D$8:$D$30)</f>
        <v>211687</v>
      </c>
      <c r="J12" s="23"/>
      <c r="K12" s="18"/>
      <c r="L12" s="15"/>
      <c r="M12" s="12"/>
      <c r="N12" s="12"/>
      <c r="O12" s="12"/>
    </row>
    <row r="13" spans="1:15" s="14" customFormat="1" ht="18" thickBot="1" x14ac:dyDescent="0.2">
      <c r="A13" s="11"/>
      <c r="B13" s="59">
        <f t="shared" ca="1" si="0"/>
        <v>42826</v>
      </c>
      <c r="C13" s="39">
        <f t="shared" ca="1" si="2"/>
        <v>42826</v>
      </c>
      <c r="D13" s="43">
        <v>7390</v>
      </c>
      <c r="E13" s="61">
        <f t="shared" ca="1" si="1"/>
        <v>7</v>
      </c>
      <c r="H13" s="28" t="s">
        <v>10</v>
      </c>
      <c r="I13" s="34">
        <f t="shared" ca="1" si="3"/>
        <v>285300</v>
      </c>
      <c r="J13" s="23"/>
      <c r="K13" s="18"/>
      <c r="L13" s="15"/>
      <c r="M13" s="12"/>
      <c r="N13" s="12"/>
      <c r="O13" s="12"/>
    </row>
    <row r="14" spans="1:15" s="14" customFormat="1" ht="18.75" thickTop="1" thickBot="1" x14ac:dyDescent="0.2">
      <c r="A14" s="11"/>
      <c r="B14" s="59">
        <f t="shared" ca="1" si="0"/>
        <v>42827</v>
      </c>
      <c r="C14" s="39">
        <f t="shared" ca="1" si="2"/>
        <v>42827</v>
      </c>
      <c r="D14" s="60">
        <v>3935</v>
      </c>
      <c r="E14" s="63">
        <f t="shared" ca="1" si="1"/>
        <v>1</v>
      </c>
      <c r="H14" s="28" t="s">
        <v>11</v>
      </c>
      <c r="I14" s="34">
        <f t="shared" ca="1" si="3"/>
        <v>110370</v>
      </c>
      <c r="J14" s="23"/>
      <c r="K14" s="18"/>
      <c r="M14" s="12"/>
      <c r="N14" s="12"/>
      <c r="O14" s="12"/>
    </row>
    <row r="15" spans="1:15" s="14" customFormat="1" ht="18" thickTop="1" x14ac:dyDescent="0.15">
      <c r="A15" s="11"/>
      <c r="B15" s="59">
        <f t="shared" ca="1" si="0"/>
        <v>42828</v>
      </c>
      <c r="C15" s="39">
        <f t="shared" ca="1" si="2"/>
        <v>42828</v>
      </c>
      <c r="D15" s="43">
        <v>99790</v>
      </c>
      <c r="E15" s="62">
        <f t="shared" ca="1" si="1"/>
        <v>2</v>
      </c>
      <c r="H15" s="28" t="s">
        <v>12</v>
      </c>
      <c r="I15" s="34">
        <f t="shared" ca="1" si="3"/>
        <v>15280</v>
      </c>
      <c r="J15" s="23"/>
      <c r="K15" s="18"/>
      <c r="L15" s="15"/>
      <c r="M15" s="12"/>
      <c r="N15" s="12"/>
      <c r="O15" s="12"/>
    </row>
    <row r="16" spans="1:15" s="14" customFormat="1" ht="17.25" x14ac:dyDescent="0.15">
      <c r="A16" s="11"/>
      <c r="B16" s="59">
        <f t="shared" ca="1" si="0"/>
        <v>42829</v>
      </c>
      <c r="C16" s="39">
        <f t="shared" ca="1" si="2"/>
        <v>42829</v>
      </c>
      <c r="D16" s="43">
        <v>96050</v>
      </c>
      <c r="E16" s="44">
        <f t="shared" ca="1" si="1"/>
        <v>3</v>
      </c>
      <c r="H16" s="28" t="s">
        <v>13</v>
      </c>
      <c r="I16" s="34">
        <f t="shared" ca="1" si="3"/>
        <v>17780</v>
      </c>
      <c r="J16" s="23"/>
      <c r="K16" s="18"/>
      <c r="L16" s="15"/>
      <c r="M16" s="12"/>
      <c r="N16" s="12"/>
      <c r="O16" s="12"/>
    </row>
    <row r="17" spans="1:15" s="14" customFormat="1" ht="17.25" x14ac:dyDescent="0.15">
      <c r="A17" s="11"/>
      <c r="B17" s="59">
        <f t="shared" ca="1" si="0"/>
        <v>42830</v>
      </c>
      <c r="C17" s="39">
        <f t="shared" ca="1" si="2"/>
        <v>42830</v>
      </c>
      <c r="D17" s="43">
        <v>9950</v>
      </c>
      <c r="E17" s="44">
        <f t="shared" ca="1" si="1"/>
        <v>4</v>
      </c>
      <c r="H17" s="28" t="s">
        <v>14</v>
      </c>
      <c r="I17" s="34">
        <f t="shared" ca="1" si="3"/>
        <v>17750</v>
      </c>
      <c r="J17" s="23"/>
      <c r="K17" s="18"/>
      <c r="L17" s="18"/>
      <c r="M17" s="12"/>
      <c r="N17" s="12"/>
      <c r="O17" s="12"/>
    </row>
    <row r="18" spans="1:15" s="14" customFormat="1" ht="17.25" x14ac:dyDescent="0.15">
      <c r="A18" s="11"/>
      <c r="B18" s="59">
        <f t="shared" ca="1" si="0"/>
        <v>42831</v>
      </c>
      <c r="C18" s="39">
        <f t="shared" ca="1" si="2"/>
        <v>42831</v>
      </c>
      <c r="D18" s="43">
        <v>3330</v>
      </c>
      <c r="E18" s="44">
        <f t="shared" ca="1" si="1"/>
        <v>5</v>
      </c>
      <c r="H18" s="37" t="s">
        <v>19</v>
      </c>
      <c r="I18" s="38">
        <f ca="1">SUM(I11:I17)</f>
        <v>727232</v>
      </c>
      <c r="J18" s="18"/>
      <c r="K18" s="18"/>
      <c r="L18" s="12"/>
      <c r="M18" s="12"/>
      <c r="N18" s="12"/>
      <c r="O18" s="12"/>
    </row>
    <row r="19" spans="1:15" s="14" customFormat="1" ht="17.25" x14ac:dyDescent="0.15">
      <c r="A19" s="11"/>
      <c r="B19" s="59">
        <f t="shared" ca="1" si="0"/>
        <v>42832</v>
      </c>
      <c r="C19" s="39">
        <f t="shared" ca="1" si="2"/>
        <v>42832</v>
      </c>
      <c r="D19" s="43">
        <v>7390</v>
      </c>
      <c r="E19" s="44">
        <f t="shared" ca="1" si="1"/>
        <v>6</v>
      </c>
      <c r="J19" s="18"/>
      <c r="K19" s="18"/>
      <c r="L19" s="12"/>
      <c r="M19" s="12"/>
      <c r="N19" s="12"/>
      <c r="O19" s="12"/>
    </row>
    <row r="20" spans="1:15" s="14" customFormat="1" ht="17.25" x14ac:dyDescent="0.15">
      <c r="A20" s="11"/>
      <c r="B20" s="59">
        <f t="shared" ca="1" si="0"/>
        <v>42833</v>
      </c>
      <c r="C20" s="39">
        <f t="shared" ca="1" si="2"/>
        <v>42833</v>
      </c>
      <c r="D20" s="43">
        <v>6990</v>
      </c>
      <c r="E20" s="44">
        <f t="shared" ca="1" si="1"/>
        <v>7</v>
      </c>
      <c r="J20" s="18"/>
      <c r="K20" s="18"/>
      <c r="L20" s="12"/>
      <c r="M20" s="12"/>
      <c r="N20" s="12"/>
      <c r="O20" s="12"/>
    </row>
    <row r="21" spans="1:15" s="14" customFormat="1" ht="17.25" x14ac:dyDescent="0.15">
      <c r="A21" s="11"/>
      <c r="B21" s="59">
        <f t="shared" ca="1" si="0"/>
        <v>42834</v>
      </c>
      <c r="C21" s="39">
        <f t="shared" ca="1" si="2"/>
        <v>42834</v>
      </c>
      <c r="D21" s="43">
        <v>9375</v>
      </c>
      <c r="E21" s="44">
        <f t="shared" ca="1" si="1"/>
        <v>1</v>
      </c>
      <c r="J21" s="18"/>
      <c r="K21" s="18"/>
      <c r="L21" s="12"/>
      <c r="M21" s="12"/>
      <c r="N21" s="12"/>
      <c r="O21" s="12"/>
    </row>
    <row r="22" spans="1:15" s="14" customFormat="1" ht="17.25" x14ac:dyDescent="0.15">
      <c r="A22" s="11"/>
      <c r="B22" s="59">
        <f t="shared" ca="1" si="0"/>
        <v>42835</v>
      </c>
      <c r="C22" s="39">
        <f t="shared" ca="1" si="2"/>
        <v>42835</v>
      </c>
      <c r="D22" s="43">
        <v>99357</v>
      </c>
      <c r="E22" s="44">
        <f t="shared" ca="1" si="1"/>
        <v>2</v>
      </c>
      <c r="J22" s="18"/>
      <c r="K22" s="18"/>
      <c r="L22" s="12"/>
      <c r="M22" s="12"/>
      <c r="N22" s="12"/>
      <c r="O22" s="12"/>
    </row>
    <row r="23" spans="1:15" s="14" customFormat="1" ht="17.25" x14ac:dyDescent="0.15">
      <c r="A23" s="11"/>
      <c r="B23" s="59">
        <f t="shared" ca="1" si="0"/>
        <v>42836</v>
      </c>
      <c r="C23" s="39">
        <f t="shared" ca="1" si="2"/>
        <v>42836</v>
      </c>
      <c r="D23" s="43">
        <v>90350</v>
      </c>
      <c r="E23" s="44">
        <f t="shared" ca="1" si="1"/>
        <v>3</v>
      </c>
      <c r="J23" s="54"/>
      <c r="K23" s="54"/>
      <c r="L23" s="12"/>
      <c r="M23" s="12"/>
      <c r="N23" s="12"/>
      <c r="O23" s="12"/>
    </row>
    <row r="24" spans="1:15" s="14" customFormat="1" ht="17.25" x14ac:dyDescent="0.15">
      <c r="A24" s="11"/>
      <c r="B24" s="59">
        <f t="shared" ca="1" si="0"/>
        <v>42837</v>
      </c>
      <c r="C24" s="39">
        <f t="shared" ca="1" si="2"/>
        <v>42837</v>
      </c>
      <c r="D24" s="43">
        <v>93370</v>
      </c>
      <c r="E24" s="44">
        <f t="shared" ca="1" si="1"/>
        <v>4</v>
      </c>
      <c r="J24" s="55"/>
      <c r="K24" s="56"/>
      <c r="L24" s="12"/>
      <c r="M24" s="12"/>
      <c r="N24" s="12"/>
      <c r="O24" s="12"/>
    </row>
    <row r="25" spans="1:15" s="14" customFormat="1" ht="17.25" x14ac:dyDescent="0.15">
      <c r="A25" s="11"/>
      <c r="B25" s="59">
        <f t="shared" ca="1" si="0"/>
        <v>42838</v>
      </c>
      <c r="C25" s="39">
        <f t="shared" ca="1" si="2"/>
        <v>42838</v>
      </c>
      <c r="D25" s="43">
        <v>5960</v>
      </c>
      <c r="E25" s="44">
        <f t="shared" ca="1" si="1"/>
        <v>5</v>
      </c>
      <c r="J25" s="53"/>
      <c r="K25" s="55"/>
      <c r="L25" s="33"/>
      <c r="M25" s="12"/>
      <c r="N25" s="12"/>
      <c r="O25" s="12"/>
    </row>
    <row r="26" spans="1:15" s="14" customFormat="1" ht="17.25" x14ac:dyDescent="0.15">
      <c r="A26" s="11"/>
      <c r="B26" s="59">
        <f t="shared" ca="1" si="0"/>
        <v>42839</v>
      </c>
      <c r="C26" s="39">
        <f t="shared" ca="1" si="2"/>
        <v>42839</v>
      </c>
      <c r="D26" s="43">
        <v>7390</v>
      </c>
      <c r="E26" s="44">
        <f t="shared" ca="1" si="1"/>
        <v>6</v>
      </c>
      <c r="J26" s="53"/>
      <c r="K26" s="55"/>
      <c r="L26" s="12"/>
      <c r="M26" s="12"/>
      <c r="N26" s="12"/>
      <c r="O26" s="12"/>
    </row>
    <row r="27" spans="1:15" s="14" customFormat="1" ht="17.25" x14ac:dyDescent="0.15">
      <c r="A27" s="11"/>
      <c r="B27" s="59">
        <f t="shared" ca="1" si="0"/>
        <v>42840</v>
      </c>
      <c r="C27" s="39">
        <f t="shared" ca="1" si="2"/>
        <v>42840</v>
      </c>
      <c r="D27" s="43">
        <v>3370</v>
      </c>
      <c r="E27" s="44">
        <f t="shared" ca="1" si="1"/>
        <v>7</v>
      </c>
      <c r="J27" s="53"/>
      <c r="K27" s="55"/>
      <c r="L27" s="33"/>
      <c r="M27" s="12"/>
      <c r="N27" s="12"/>
      <c r="O27" s="12"/>
    </row>
    <row r="28" spans="1:15" s="14" customFormat="1" ht="17.25" x14ac:dyDescent="0.15">
      <c r="A28" s="11"/>
      <c r="B28" s="59">
        <f t="shared" ca="1" si="0"/>
        <v>42841</v>
      </c>
      <c r="C28" s="39">
        <f t="shared" ca="1" si="2"/>
        <v>42841</v>
      </c>
      <c r="D28" s="43">
        <v>55755</v>
      </c>
      <c r="E28" s="44">
        <f t="shared" ca="1" si="1"/>
        <v>1</v>
      </c>
      <c r="J28" s="53"/>
      <c r="K28" s="55"/>
      <c r="L28" s="33"/>
      <c r="M28" s="12"/>
      <c r="N28" s="12"/>
      <c r="O28" s="12"/>
    </row>
    <row r="29" spans="1:15" s="14" customFormat="1" ht="17.25" x14ac:dyDescent="0.15">
      <c r="A29" s="11"/>
      <c r="B29" s="59">
        <f t="shared" ca="1" si="0"/>
        <v>42842</v>
      </c>
      <c r="C29" s="39">
        <f t="shared" ca="1" si="2"/>
        <v>42842</v>
      </c>
      <c r="D29" s="43">
        <v>5970</v>
      </c>
      <c r="E29" s="44">
        <f t="shared" ca="1" si="1"/>
        <v>2</v>
      </c>
      <c r="J29" s="53"/>
      <c r="K29" s="55"/>
      <c r="L29" s="12"/>
      <c r="M29" s="12"/>
      <c r="N29" s="12"/>
      <c r="O29" s="12"/>
    </row>
    <row r="30" spans="1:15" s="14" customFormat="1" ht="18" thickBot="1" x14ac:dyDescent="0.2">
      <c r="A30" s="11"/>
      <c r="B30" s="59">
        <f t="shared" ca="1" si="0"/>
        <v>42843</v>
      </c>
      <c r="C30" s="39">
        <f t="shared" ca="1" si="2"/>
        <v>42843</v>
      </c>
      <c r="D30" s="45">
        <v>3330</v>
      </c>
      <c r="E30" s="46">
        <f t="shared" ca="1" si="1"/>
        <v>3</v>
      </c>
      <c r="J30" s="53"/>
      <c r="K30" s="55"/>
      <c r="L30" s="12"/>
      <c r="M30" s="12"/>
      <c r="N30" s="12"/>
      <c r="O30" s="12"/>
    </row>
    <row r="31" spans="1:15" s="14" customFormat="1" ht="15.75" thickTop="1" x14ac:dyDescent="0.15">
      <c r="A31" s="11"/>
      <c r="B31" s="12"/>
      <c r="C31" s="30" t="s">
        <v>19</v>
      </c>
      <c r="D31" s="31">
        <f>SUM(D8:D30)</f>
        <v>727232</v>
      </c>
      <c r="E31" s="18"/>
      <c r="F31" s="18"/>
      <c r="G31" s="18"/>
      <c r="H31" s="12"/>
      <c r="I31" s="12"/>
      <c r="J31" s="53"/>
      <c r="K31" s="55"/>
      <c r="L31" s="12"/>
      <c r="M31" s="12"/>
      <c r="N31" s="12"/>
      <c r="O31" s="12"/>
    </row>
    <row r="32" spans="1:15" s="14" customFormat="1" ht="14.25" x14ac:dyDescent="0.15">
      <c r="A32" s="11"/>
      <c r="B32" s="25"/>
      <c r="C32" s="18"/>
      <c r="D32" s="24"/>
      <c r="E32" s="18"/>
      <c r="F32" s="18"/>
      <c r="G32" s="18"/>
      <c r="H32" s="12"/>
      <c r="I32" s="12"/>
      <c r="J32" s="57"/>
      <c r="K32" s="58"/>
      <c r="L32" s="12"/>
      <c r="M32" s="12"/>
      <c r="N32" s="12"/>
      <c r="O32" s="12"/>
    </row>
    <row r="33" spans="1:15" s="2" customFormat="1" x14ac:dyDescent="0.15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15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15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15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15">
      <c r="A37" s="6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15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15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15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1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1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15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15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15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15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15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15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15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15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15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15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15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15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15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15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15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15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15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15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15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15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15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15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15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15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15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15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15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15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15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15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15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15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15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15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15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15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15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15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15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15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15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15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15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15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15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15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15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15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15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15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15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15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15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15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15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15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15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15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15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15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15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15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15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15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15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15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15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15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15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15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15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15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15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15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15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5">
    <mergeCell ref="B2:E2"/>
    <mergeCell ref="A1:J1"/>
    <mergeCell ref="G2:J2"/>
    <mergeCell ref="H9:I9"/>
    <mergeCell ref="J23:K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2017-03-27T05:21:38Z</dcterms:modified>
</cp:coreProperties>
</file>