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6-関数練習\"/>
    </mc:Choice>
  </mc:AlternateContent>
  <bookViews>
    <workbookView xWindow="1860" yWindow="0" windowWidth="18150" windowHeight="9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0" i="1" l="1"/>
  <c r="C150" i="1"/>
  <c r="F149" i="1"/>
  <c r="C149" i="1"/>
  <c r="F148" i="1"/>
  <c r="C148" i="1"/>
  <c r="F147" i="1"/>
  <c r="C147" i="1"/>
  <c r="F146" i="1"/>
  <c r="C146" i="1"/>
  <c r="F145" i="1"/>
  <c r="C145" i="1"/>
  <c r="F144" i="1"/>
  <c r="C144" i="1"/>
  <c r="F143" i="1"/>
  <c r="C143" i="1"/>
  <c r="F142" i="1"/>
  <c r="C142" i="1"/>
  <c r="F141" i="1"/>
  <c r="C141" i="1"/>
  <c r="F140" i="1"/>
  <c r="C140" i="1"/>
  <c r="F139" i="1"/>
  <c r="C139" i="1"/>
  <c r="F138" i="1"/>
  <c r="C138" i="1"/>
  <c r="F137" i="1"/>
  <c r="C137" i="1"/>
  <c r="F136" i="1"/>
  <c r="C136" i="1"/>
  <c r="F135" i="1"/>
  <c r="C135" i="1"/>
  <c r="F155" i="1" s="1"/>
  <c r="N117" i="1"/>
  <c r="N116" i="1"/>
  <c r="F116" i="1"/>
  <c r="E116" i="1"/>
  <c r="N115" i="1"/>
  <c r="E115" i="1"/>
  <c r="F115" i="1" s="1"/>
  <c r="N114" i="1"/>
  <c r="E114" i="1"/>
  <c r="F114" i="1" s="1"/>
  <c r="N113" i="1"/>
  <c r="F113" i="1"/>
  <c r="E113" i="1"/>
  <c r="N112" i="1"/>
  <c r="E112" i="1"/>
  <c r="F112" i="1" s="1"/>
  <c r="N111" i="1"/>
  <c r="E111" i="1"/>
  <c r="F111" i="1" s="1"/>
  <c r="N110" i="1"/>
  <c r="E110" i="1"/>
  <c r="F110" i="1" s="1"/>
  <c r="N109" i="1"/>
  <c r="F109" i="1"/>
  <c r="E109" i="1"/>
  <c r="N108" i="1"/>
  <c r="E108" i="1"/>
  <c r="F108" i="1" s="1"/>
  <c r="E107" i="1"/>
  <c r="F107" i="1" s="1"/>
  <c r="M98" i="1"/>
  <c r="M97" i="1"/>
  <c r="M96" i="1"/>
  <c r="M95" i="1"/>
  <c r="M94" i="1"/>
  <c r="M93" i="1"/>
  <c r="M92" i="1"/>
  <c r="M91" i="1"/>
  <c r="M90" i="1"/>
  <c r="M89" i="1"/>
  <c r="M88" i="1"/>
  <c r="M87" i="1"/>
  <c r="F87" i="1"/>
  <c r="E87" i="1"/>
  <c r="M86" i="1"/>
  <c r="F86" i="1"/>
  <c r="E86" i="1"/>
  <c r="F85" i="1"/>
  <c r="E85" i="1" s="1"/>
  <c r="F84" i="1"/>
  <c r="E84" i="1"/>
  <c r="F83" i="1"/>
  <c r="E83" i="1" s="1"/>
  <c r="F82" i="1"/>
  <c r="E82" i="1"/>
  <c r="F81" i="1"/>
  <c r="E81" i="1" s="1"/>
  <c r="F80" i="1"/>
  <c r="E80" i="1"/>
  <c r="F79" i="1"/>
  <c r="E79" i="1" s="1"/>
  <c r="F78" i="1"/>
  <c r="E78" i="1"/>
  <c r="F77" i="1"/>
  <c r="E77" i="1" s="1"/>
  <c r="F76" i="1"/>
  <c r="E76" i="1"/>
  <c r="F75" i="1"/>
  <c r="E75" i="1" s="1"/>
  <c r="G62" i="1"/>
  <c r="F62" i="1"/>
  <c r="E62" i="1"/>
  <c r="G61" i="1"/>
  <c r="F61" i="1"/>
  <c r="E61" i="1"/>
  <c r="G60" i="1"/>
  <c r="F60" i="1"/>
  <c r="E60" i="1"/>
  <c r="G59" i="1"/>
  <c r="F59" i="1"/>
  <c r="E59" i="1"/>
  <c r="G58" i="1"/>
  <c r="F58" i="1"/>
  <c r="E58" i="1"/>
  <c r="G57" i="1"/>
  <c r="F57" i="1"/>
  <c r="E57" i="1"/>
  <c r="G56" i="1"/>
  <c r="F56" i="1"/>
  <c r="E56" i="1"/>
  <c r="G55" i="1"/>
  <c r="F55" i="1"/>
  <c r="E55" i="1"/>
  <c r="F35" i="1"/>
</calcChain>
</file>

<file path=xl/comments1.xml><?xml version="1.0" encoding="utf-8"?>
<comments xmlns="http://schemas.openxmlformats.org/spreadsheetml/2006/main">
  <authors>
    <author>根津良彦</author>
  </authors>
  <commentList>
    <comment ref="C26" authorId="0" shapeId="0">
      <text>
        <r>
          <rPr>
            <sz val="12"/>
            <color indexed="81"/>
            <rFont val="ＭＳ Ｐゴシック"/>
            <family val="3"/>
            <charset val="128"/>
          </rPr>
          <t>文字列ではなく
数値に単位を設定します。</t>
        </r>
      </text>
    </comment>
    <comment ref="N33" authorId="0" shapeId="0">
      <text>
        <r>
          <rPr>
            <sz val="12"/>
            <color indexed="81"/>
            <rFont val="ＭＳ Ｐゴシック"/>
            <family val="3"/>
            <charset val="128"/>
          </rPr>
          <t>関数を設定後、好きな数字を
入力してみて下さい。</t>
        </r>
      </text>
    </comment>
    <comment ref="F34" authorId="0" shapeId="0">
      <text>
        <r>
          <rPr>
            <sz val="12"/>
            <color indexed="81"/>
            <rFont val="ＭＳ Ｐゴシック"/>
            <family val="3"/>
            <charset val="128"/>
          </rPr>
          <t>任意の数値を入力すると
「料金表」の設定に従い、
「金額」が表示されます。</t>
        </r>
      </text>
    </comment>
    <comment ref="F35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(F34,C27:D32,2</t>
        </r>
        <r>
          <rPr>
            <b/>
            <sz val="18"/>
            <color indexed="10"/>
            <rFont val="ＭＳ Ｐゴシック"/>
            <family val="3"/>
            <charset val="128"/>
          </rPr>
          <t>,1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E5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=DATEDIF(C55,D55,"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5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=DATEDIF(C55,D55,"</t>
        </r>
        <r>
          <rPr>
            <b/>
            <sz val="14"/>
            <color indexed="10"/>
            <rFont val="ＭＳ Ｐゴシック"/>
            <family val="3"/>
            <charset val="128"/>
          </rPr>
          <t>YM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5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(D55)</t>
        </r>
      </text>
    </comment>
    <comment ref="C72" authorId="0" shapeId="0">
      <text>
        <r>
          <rPr>
            <sz val="12"/>
            <color indexed="81"/>
            <rFont val="ＭＳ Ｐゴシック"/>
            <family val="3"/>
            <charset val="128"/>
          </rPr>
          <t>ここに月を入力
※</t>
        </r>
        <r>
          <rPr>
            <sz val="12"/>
            <color indexed="17"/>
            <rFont val="ＭＳ Ｐゴシック"/>
            <family val="3"/>
            <charset val="128"/>
          </rPr>
          <t>半角英数</t>
        </r>
        <r>
          <rPr>
            <sz val="12"/>
            <color indexed="81"/>
            <rFont val="ＭＳ Ｐゴシック"/>
            <family val="3"/>
            <charset val="128"/>
          </rPr>
          <t xml:space="preserve">
判定の</t>
        </r>
        <r>
          <rPr>
            <b/>
            <sz val="12"/>
            <color indexed="10"/>
            <rFont val="ＭＳ Ｐゴシック"/>
            <family val="3"/>
            <charset val="128"/>
          </rPr>
          <t>絶対参照セル</t>
        </r>
      </text>
    </comment>
    <comment ref="E7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《２》 </t>
        </r>
        <r>
          <rPr>
            <sz val="12"/>
            <color indexed="81"/>
            <rFont val="ＭＳ Ｐゴシック"/>
            <family val="3"/>
            <charset val="128"/>
          </rPr>
          <t xml:space="preserve"> 誕生月を設定したら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(F75=</t>
        </r>
        <r>
          <rPr>
            <b/>
            <sz val="14"/>
            <color indexed="12"/>
            <rFont val="ＭＳ Ｐゴシック"/>
            <family val="3"/>
            <charset val="128"/>
          </rPr>
          <t>$C$72</t>
        </r>
        <r>
          <rPr>
            <b/>
            <sz val="14"/>
            <color indexed="81"/>
            <rFont val="ＭＳ Ｐゴシック"/>
            <family val="3"/>
            <charset val="128"/>
          </rPr>
          <t>,"誕生日","")</t>
        </r>
      </text>
    </comment>
    <comment ref="F7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《１》  まず、ここに「誕生日」から、「月」を抽出します。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(D75)</t>
        </r>
      </text>
    </comment>
    <comment ref="F10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(E107,</t>
        </r>
        <r>
          <rPr>
            <b/>
            <sz val="14"/>
            <color indexed="12"/>
            <rFont val="ＭＳ Ｐゴシック"/>
            <family val="3"/>
            <charset val="128"/>
          </rPr>
          <t>$C$119:$D$122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4"/>
            <color indexed="17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評価表の範囲は絶対参照！</t>
        </r>
      </text>
    </comment>
    <comment ref="C13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(B135)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「日付」から「月」を抽出</t>
        </r>
      </text>
    </comment>
    <comment ref="F13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=E135*2200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金額単位を千円で表示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。
</t>
        </r>
        <r>
          <rPr>
            <sz val="12"/>
            <color indexed="81"/>
            <rFont val="ＭＳ Ｐゴシック"/>
            <family val="3"/>
            <charset val="128"/>
          </rPr>
          <t>「入場料￥２，０００」×「観客数」÷</t>
        </r>
        <r>
          <rPr>
            <sz val="12"/>
            <color indexed="12"/>
            <rFont val="ＭＳ Ｐゴシック"/>
            <family val="3"/>
            <charset val="128"/>
          </rPr>
          <t>１，０００</t>
        </r>
      </text>
    </comment>
    <comment ref="F15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(B134:F150,F134,D157:E158)</t>
        </r>
      </text>
    </comment>
    <comment ref="L164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月</t>
        </r>
        <r>
          <rPr>
            <b/>
            <sz val="12"/>
            <color indexed="81"/>
            <rFont val="ＭＳ Ｐゴシック"/>
            <family val="3"/>
            <charset val="128"/>
          </rPr>
          <t>を変更すれば
結果を再計算します。</t>
        </r>
      </text>
    </comment>
    <comment ref="M16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ジャンルを変更すれば
結果を再計算します。</t>
        </r>
      </text>
    </comment>
  </commentList>
</comments>
</file>

<file path=xl/sharedStrings.xml><?xml version="1.0" encoding="utf-8"?>
<sst xmlns="http://schemas.openxmlformats.org/spreadsheetml/2006/main" count="201" uniqueCount="85">
  <si>
    <t>左のように作成してみましょう</t>
  </si>
  <si>
    <r>
      <t>■</t>
    </r>
    <r>
      <rPr>
        <sz val="12"/>
        <color theme="1"/>
        <rFont val="ＭＳ ゴシック"/>
        <family val="2"/>
        <charset val="128"/>
      </rPr>
      <t>に計算式を設定しましょう。</t>
    </r>
    <phoneticPr fontId="4"/>
  </si>
  <si>
    <t>（ＶＬＯＯＫＵＰ関数＝検索／行列）</t>
    <rPh sb="8" eb="10">
      <t>カンスウ</t>
    </rPh>
    <rPh sb="11" eb="13">
      <t>ケンサク</t>
    </rPh>
    <rPh sb="14" eb="16">
      <t>ギョウレツ</t>
    </rPh>
    <phoneticPr fontId="4"/>
  </si>
  <si>
    <t>（問題１）</t>
    <rPh sb="1" eb="3">
      <t>モンダイ</t>
    </rPh>
    <phoneticPr fontId="4"/>
  </si>
  <si>
    <t>料金表</t>
  </si>
  <si>
    <t>距離</t>
    <rPh sb="0" eb="2">
      <t>キョリ</t>
    </rPh>
    <phoneticPr fontId="4"/>
  </si>
  <si>
    <t>金額</t>
    <rPh sb="0" eb="2">
      <t>キンガク</t>
    </rPh>
    <phoneticPr fontId="4"/>
  </si>
  <si>
    <r>
      <t>■</t>
    </r>
    <r>
      <rPr>
        <sz val="12"/>
        <color theme="1"/>
        <rFont val="ＭＳ ゴシック"/>
        <family val="2"/>
        <charset val="128"/>
      </rPr>
      <t>に計算式を設定しましょう。</t>
    </r>
    <phoneticPr fontId="4"/>
  </si>
  <si>
    <t>時間の計算</t>
    <rPh sb="0" eb="2">
      <t>ジカン</t>
    </rPh>
    <rPh sb="3" eb="5">
      <t>ケイサン</t>
    </rPh>
    <phoneticPr fontId="4"/>
  </si>
  <si>
    <t>完成年の「西暦」は、「セルの書式設定」から｛ユーザー定義｝</t>
    <rPh sb="0" eb="2">
      <t>カンセイ</t>
    </rPh>
    <rPh sb="2" eb="3">
      <t>ネン</t>
    </rPh>
    <rPh sb="5" eb="7">
      <t>セイレキ</t>
    </rPh>
    <rPh sb="14" eb="16">
      <t>ショシキ</t>
    </rPh>
    <rPh sb="16" eb="18">
      <t>セッテイ</t>
    </rPh>
    <rPh sb="26" eb="28">
      <t>テイギ</t>
    </rPh>
    <phoneticPr fontId="4"/>
  </si>
  <si>
    <t>依頼主</t>
    <rPh sb="0" eb="2">
      <t>イライ</t>
    </rPh>
    <rPh sb="2" eb="3">
      <t>ヌシ</t>
    </rPh>
    <phoneticPr fontId="4"/>
  </si>
  <si>
    <t>着工</t>
    <rPh sb="0" eb="2">
      <t>チャッコウ</t>
    </rPh>
    <phoneticPr fontId="4"/>
  </si>
  <si>
    <t>完成</t>
    <rPh sb="0" eb="2">
      <t>カンセイ</t>
    </rPh>
    <phoneticPr fontId="4"/>
  </si>
  <si>
    <t>築年数</t>
    <rPh sb="0" eb="1">
      <t>チク</t>
    </rPh>
    <rPh sb="1" eb="2">
      <t>ネン</t>
    </rPh>
    <rPh sb="2" eb="3">
      <t>スウ</t>
    </rPh>
    <phoneticPr fontId="4"/>
  </si>
  <si>
    <t>月数</t>
    <rPh sb="0" eb="1">
      <t>ツキ</t>
    </rPh>
    <rPh sb="1" eb="2">
      <t>スウ</t>
    </rPh>
    <phoneticPr fontId="4"/>
  </si>
  <si>
    <t>完成年</t>
    <rPh sb="0" eb="2">
      <t>カンセイ</t>
    </rPh>
    <rPh sb="2" eb="3">
      <t>ネン</t>
    </rPh>
    <phoneticPr fontId="4"/>
  </si>
  <si>
    <t>鈴木</t>
    <rPh sb="0" eb="2">
      <t>スズキ</t>
    </rPh>
    <phoneticPr fontId="4"/>
  </si>
  <si>
    <t>佐々木</t>
    <rPh sb="0" eb="3">
      <t>ササキ</t>
    </rPh>
    <phoneticPr fontId="4"/>
  </si>
  <si>
    <t>野茂</t>
    <rPh sb="0" eb="2">
      <t>ノモ</t>
    </rPh>
    <phoneticPr fontId="4"/>
  </si>
  <si>
    <t>長谷川</t>
    <rPh sb="0" eb="3">
      <t>ハセガワ</t>
    </rPh>
    <phoneticPr fontId="4"/>
  </si>
  <si>
    <t>村上</t>
    <rPh sb="0" eb="2">
      <t>ムラカミ</t>
    </rPh>
    <phoneticPr fontId="4"/>
  </si>
  <si>
    <t>高橋</t>
    <rPh sb="0" eb="2">
      <t>タカハシ</t>
    </rPh>
    <phoneticPr fontId="4"/>
  </si>
  <si>
    <t>中村</t>
    <rPh sb="0" eb="2">
      <t>ナカムラ</t>
    </rPh>
    <phoneticPr fontId="4"/>
  </si>
  <si>
    <t>新庄</t>
    <rPh sb="0" eb="2">
      <t>シンジョウ</t>
    </rPh>
    <phoneticPr fontId="4"/>
  </si>
  <si>
    <r>
      <t>■</t>
    </r>
    <r>
      <rPr>
        <sz val="12"/>
        <color theme="1"/>
        <rFont val="ＭＳ ゴシック"/>
        <family val="2"/>
        <charset val="128"/>
      </rPr>
      <t>に計算式を設定しましょう。</t>
    </r>
    <phoneticPr fontId="4"/>
  </si>
  <si>
    <r>
      <t>■</t>
    </r>
    <r>
      <rPr>
        <sz val="12"/>
        <color theme="1"/>
        <rFont val="ＭＳ ゴシック"/>
        <family val="2"/>
        <charset val="128"/>
      </rPr>
      <t>に計算式を設定しましょう。</t>
    </r>
    <phoneticPr fontId="4"/>
  </si>
  <si>
    <t>日付の識別</t>
    <rPh sb="0" eb="2">
      <t>ヒヅケ</t>
    </rPh>
    <rPh sb="3" eb="5">
      <t>シキベツ</t>
    </rPh>
    <phoneticPr fontId="4"/>
  </si>
  <si>
    <t>月の誕生者</t>
    <rPh sb="0" eb="1">
      <t>ツキ</t>
    </rPh>
    <rPh sb="2" eb="4">
      <t>タンジョウ</t>
    </rPh>
    <rPh sb="4" eb="5">
      <t>シャ</t>
    </rPh>
    <phoneticPr fontId="4"/>
  </si>
  <si>
    <t>名前</t>
    <rPh sb="0" eb="2">
      <t>ナマエ</t>
    </rPh>
    <phoneticPr fontId="4"/>
  </si>
  <si>
    <t>誕生日</t>
    <rPh sb="0" eb="3">
      <t>タンジョウビ</t>
    </rPh>
    <phoneticPr fontId="4"/>
  </si>
  <si>
    <t>判定</t>
    <rPh sb="0" eb="2">
      <t>ハンテイ</t>
    </rPh>
    <phoneticPr fontId="4"/>
  </si>
  <si>
    <t>誕生月</t>
    <rPh sb="0" eb="2">
      <t>タンジョウ</t>
    </rPh>
    <rPh sb="2" eb="3">
      <t>ツキ</t>
    </rPh>
    <phoneticPr fontId="4"/>
  </si>
  <si>
    <t>山田</t>
    <rPh sb="0" eb="2">
      <t>ヤマダ</t>
    </rPh>
    <phoneticPr fontId="4"/>
  </si>
  <si>
    <t>山本</t>
    <rPh sb="0" eb="2">
      <t>ヤマモト</t>
    </rPh>
    <phoneticPr fontId="4"/>
  </si>
  <si>
    <t>平川</t>
    <rPh sb="0" eb="2">
      <t>ヒラカワ</t>
    </rPh>
    <phoneticPr fontId="4"/>
  </si>
  <si>
    <t>柏木</t>
    <rPh sb="0" eb="2">
      <t>カシワギ</t>
    </rPh>
    <phoneticPr fontId="4"/>
  </si>
  <si>
    <t>山下</t>
    <rPh sb="0" eb="2">
      <t>ヤマシタ</t>
    </rPh>
    <phoneticPr fontId="4"/>
  </si>
  <si>
    <t>吉岡</t>
    <rPh sb="0" eb="2">
      <t>ヨシオカ</t>
    </rPh>
    <phoneticPr fontId="4"/>
  </si>
  <si>
    <t>田中</t>
    <rPh sb="0" eb="2">
      <t>タナカ</t>
    </rPh>
    <phoneticPr fontId="4"/>
  </si>
  <si>
    <t>池田</t>
    <rPh sb="0" eb="2">
      <t>イケダ</t>
    </rPh>
    <phoneticPr fontId="4"/>
  </si>
  <si>
    <t>西村</t>
    <rPh sb="0" eb="2">
      <t>ニシムラ</t>
    </rPh>
    <phoneticPr fontId="4"/>
  </si>
  <si>
    <t>川上</t>
    <rPh sb="0" eb="2">
      <t>カワカミ</t>
    </rPh>
    <phoneticPr fontId="4"/>
  </si>
  <si>
    <t>佐藤</t>
    <rPh sb="0" eb="2">
      <t>サトウ</t>
    </rPh>
    <phoneticPr fontId="4"/>
  </si>
  <si>
    <t>井上</t>
    <rPh sb="0" eb="2">
      <t>イノウエ</t>
    </rPh>
    <phoneticPr fontId="4"/>
  </si>
  <si>
    <t>化学</t>
    <rPh sb="0" eb="2">
      <t>カガク</t>
    </rPh>
    <phoneticPr fontId="4"/>
  </si>
  <si>
    <t>数学</t>
    <rPh sb="0" eb="2">
      <t>スウガク</t>
    </rPh>
    <phoneticPr fontId="4"/>
  </si>
  <si>
    <t>合計</t>
    <rPh sb="0" eb="2">
      <t>ゴウケイ</t>
    </rPh>
    <phoneticPr fontId="4"/>
  </si>
  <si>
    <t>評価</t>
    <rPh sb="0" eb="2">
      <t>ヒョウカ</t>
    </rPh>
    <phoneticPr fontId="4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</si>
  <si>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</si>
  <si>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</si>
  <si>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</si>
  <si>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</si>
  <si>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</si>
  <si>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</si>
  <si>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</si>
  <si>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</si>
  <si>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</si>
  <si>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</si>
  <si>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t>評価表</t>
    <rPh sb="0" eb="2">
      <t>ヒョウカ</t>
    </rPh>
    <rPh sb="2" eb="3">
      <t>ヒョウ</t>
    </rPh>
    <phoneticPr fontId="4"/>
  </si>
  <si>
    <t>得点</t>
    <rPh sb="0" eb="2">
      <t>トクテン</t>
    </rPh>
    <phoneticPr fontId="4"/>
  </si>
  <si>
    <t>Ｃ</t>
    <phoneticPr fontId="4"/>
  </si>
  <si>
    <t>Ｂ</t>
    <phoneticPr fontId="4"/>
  </si>
  <si>
    <t>Ａ</t>
    <phoneticPr fontId="4"/>
  </si>
  <si>
    <r>
      <t>■</t>
    </r>
    <r>
      <rPr>
        <sz val="12"/>
        <color theme="1"/>
        <rFont val="ＭＳ ゴシック"/>
        <family val="2"/>
        <charset val="128"/>
      </rPr>
      <t>に計算式を設定しましょう。</t>
    </r>
    <phoneticPr fontId="4"/>
  </si>
  <si>
    <t>日付</t>
    <rPh sb="0" eb="2">
      <t>ヒヅケ</t>
    </rPh>
    <phoneticPr fontId="4"/>
  </si>
  <si>
    <t>月</t>
    <rPh sb="0" eb="1">
      <t>ツキ</t>
    </rPh>
    <phoneticPr fontId="4"/>
  </si>
  <si>
    <t>ジャンル</t>
    <phoneticPr fontId="4"/>
  </si>
  <si>
    <t>観客数</t>
    <rPh sb="0" eb="2">
      <t>カンキャク</t>
    </rPh>
    <rPh sb="2" eb="3">
      <t>スウ</t>
    </rPh>
    <phoneticPr fontId="4"/>
  </si>
  <si>
    <t>入場料売上</t>
    <rPh sb="0" eb="3">
      <t>ニュウジョウリョウ</t>
    </rPh>
    <rPh sb="3" eb="5">
      <t>ウリアゲ</t>
    </rPh>
    <phoneticPr fontId="4"/>
  </si>
  <si>
    <t>ジャズ</t>
  </si>
  <si>
    <t>歌謡曲</t>
  </si>
  <si>
    <t>ポップス</t>
  </si>
  <si>
    <t>演芸</t>
  </si>
  <si>
    <t>ジャンル</t>
    <phoneticPr fontId="4"/>
  </si>
  <si>
    <t>クラシック</t>
  </si>
  <si>
    <t>表を完成しましょう。</t>
    <rPh sb="0" eb="1">
      <t>ヒョウ</t>
    </rPh>
    <rPh sb="2" eb="4">
      <t>カンセイ</t>
    </rPh>
    <phoneticPr fontId="4"/>
  </si>
  <si>
    <t>（問題２）</t>
    <rPh sb="1" eb="3">
      <t>モンダイ</t>
    </rPh>
    <phoneticPr fontId="4"/>
  </si>
  <si>
    <t>6月の歌謡曲の売上は？</t>
    <rPh sb="1" eb="2">
      <t>ツキ</t>
    </rPh>
    <rPh sb="3" eb="6">
      <t>カヨウキョク</t>
    </rPh>
    <rPh sb="7" eb="9">
      <t>ウリアゲ</t>
    </rPh>
    <phoneticPr fontId="4"/>
  </si>
  <si>
    <t>歌謡曲</t>
    <rPh sb="0" eb="3">
      <t>カヨウキョク</t>
    </rPh>
    <phoneticPr fontId="4"/>
  </si>
  <si>
    <t>Copyright(c) Beginners Site All right reserved 2017/02/20</t>
    <phoneticPr fontId="4"/>
  </si>
  <si>
    <r>
      <t>入力モードを「</t>
    </r>
    <r>
      <rPr>
        <b/>
        <sz val="11"/>
        <color rgb="FF002060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</si>
  <si>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Ａ</t>
    </r>
    <r>
      <rPr>
        <b/>
        <sz val="12"/>
        <color indexed="12"/>
        <rFont val="ＭＳ Ｐゴシック"/>
        <family val="3"/>
        <charset val="128"/>
      </rPr>
      <t>Ｂ</t>
    </r>
    <r>
      <rPr>
        <b/>
        <sz val="12"/>
        <rFont val="ＭＳ Ｐゴシック"/>
        <family val="3"/>
        <charset val="128"/>
      </rPr>
      <t>Ｃ＝</t>
    </r>
    <r>
      <rPr>
        <sz val="12"/>
        <color theme="1"/>
        <rFont val="ＭＳ ゴシック"/>
        <family val="2"/>
        <charset val="128"/>
      </rPr>
      <t>は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ゴシック"/>
        <family val="2"/>
        <charset val="128"/>
      </rPr>
      <t>で識別</t>
    </r>
    <rPh sb="5" eb="7">
      <t>ジョウケン</t>
    </rPh>
    <rPh sb="7" eb="8">
      <t>ツ</t>
    </rPh>
    <rPh sb="9" eb="11">
      <t>ショシキ</t>
    </rPh>
    <rPh sb="12" eb="14">
      <t>シキベツ</t>
    </rPh>
    <phoneticPr fontId="4"/>
  </si>
  <si>
    <r>
      <t>入場料は全て</t>
    </r>
    <r>
      <rPr>
        <b/>
        <sz val="12"/>
        <color indexed="12"/>
        <rFont val="ＭＳ Ｐゴシック"/>
        <family val="3"/>
        <charset val="128"/>
      </rPr>
      <t>\２２００</t>
    </r>
    <r>
      <rPr>
        <sz val="12"/>
        <color theme="1"/>
        <rFont val="ＭＳ ゴシック"/>
        <family val="2"/>
        <charset val="128"/>
      </rPr>
      <t>です</t>
    </r>
    <rPh sb="0" eb="3">
      <t>ニュウジョウリョウ</t>
    </rPh>
    <rPh sb="4" eb="5">
      <t>スベ</t>
    </rPh>
    <phoneticPr fontId="4"/>
  </si>
  <si>
    <r>
      <t>※</t>
    </r>
    <r>
      <rPr>
        <b/>
        <sz val="12"/>
        <color indexed="10"/>
        <rFont val="ＭＳ Ｐゴシック"/>
        <family val="3"/>
        <charset val="128"/>
      </rPr>
      <t>金額単位：千円</t>
    </r>
    <rPh sb="1" eb="3">
      <t>キンガク</t>
    </rPh>
    <rPh sb="3" eb="5">
      <t>タンイ</t>
    </rPh>
    <rPh sb="6" eb="8">
      <t>センエン</t>
    </rPh>
    <phoneticPr fontId="4"/>
  </si>
  <si>
    <r>
      <rPr>
        <sz val="14"/>
        <color rgb="FFFF0000"/>
        <rFont val="ＭＳ Ｐゴシック"/>
        <family val="3"/>
        <charset val="128"/>
      </rPr>
      <t>「評価表」に基づき</t>
    </r>
    <r>
      <rPr>
        <sz val="14"/>
        <color indexed="8"/>
        <rFont val="ＭＳ Ｐゴシック"/>
        <family val="3"/>
        <charset val="128"/>
      </rPr>
      <t>、</t>
    </r>
    <r>
      <rPr>
        <sz val="14"/>
        <color indexed="13"/>
        <rFont val="ＭＳ Ｐゴシック"/>
        <family val="3"/>
        <charset val="128"/>
      </rPr>
      <t>■</t>
    </r>
    <r>
      <rPr>
        <sz val="14"/>
        <color theme="1"/>
        <rFont val="ＭＳ ゴシック"/>
        <family val="2"/>
        <charset val="128"/>
      </rPr>
      <t>に計算式を設定しましょう。</t>
    </r>
    <rPh sb="1" eb="3">
      <t>ヒョウカ</t>
    </rPh>
    <rPh sb="3" eb="4">
      <t>ヒョウ</t>
    </rPh>
    <rPh sb="6" eb="7">
      <t>モト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</si>
</sst>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6" formatCode="&quot;¥&quot;#,##0;[Red]&quot;¥&quot;\-#,##0"/>
    <numFmt numFmtId="176" formatCode="#,###&quot;円&quot;"/>
    <numFmt numFmtId="177" formatCode="#,###&quot;個&quot;"/>
    <numFmt numFmtId="178" formatCode="General&quot;Km～&quot;"/>
    <numFmt numFmtId="179" formatCode="#,##0&quot;Km&quot;"/>
    <numFmt numFmtId="180" formatCode="##&quot;年&quot;"/>
    <numFmt numFmtId="181" formatCode="##\ &quot;ｶ月&quot;"/>
    <numFmt numFmtId="182" formatCode="&quot;西暦&quot;General"/>
    <numFmt numFmtId="183" formatCode="m&quot;月&quot;"/>
    <numFmt numFmtId="184" formatCode="mm/dd"/>
    <numFmt numFmtId="185" formatCode="##&quot;月&quot;"/>
  </numFmts>
  <fonts count="3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b/>
      <sz val="11"/>
      <color rgb="FF00206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ゴシック"/>
      <family val="2"/>
      <charset val="128"/>
    </font>
    <font>
      <sz val="14"/>
      <color rgb="FFFF0000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5" fillId="9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76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57" fontId="14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0" fontId="8" fillId="3" borderId="5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0" fontId="8" fillId="7" borderId="5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8" fillId="10" borderId="5" xfId="0" applyNumberFormat="1" applyFont="1" applyFill="1" applyBorder="1" applyAlignment="1">
      <alignment horizontal="center" vertical="center"/>
    </xf>
    <xf numFmtId="0" fontId="16" fillId="13" borderId="5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183" fontId="16" fillId="0" borderId="0" xfId="0" applyNumberFormat="1" applyFont="1" applyFill="1" applyBorder="1" applyAlignment="1">
      <alignment horizontal="center" vertical="center"/>
    </xf>
    <xf numFmtId="0" fontId="8" fillId="0" borderId="0" xfId="0" quotePrefix="1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6" fontId="21" fillId="0" borderId="5" xfId="2" applyFont="1" applyFill="1" applyBorder="1" applyAlignment="1">
      <alignment vertical="center"/>
    </xf>
    <xf numFmtId="0" fontId="9" fillId="16" borderId="5" xfId="0" applyNumberFormat="1" applyFont="1" applyFill="1" applyBorder="1" applyAlignment="1">
      <alignment horizontal="center" vertical="center"/>
    </xf>
    <xf numFmtId="0" fontId="9" fillId="16" borderId="6" xfId="0" applyNumberFormat="1" applyFont="1" applyFill="1" applyBorder="1" applyAlignment="1">
      <alignment horizontal="center" vertical="center"/>
    </xf>
    <xf numFmtId="0" fontId="9" fillId="16" borderId="7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vertical="center"/>
    </xf>
    <xf numFmtId="0" fontId="9" fillId="0" borderId="9" xfId="0" applyNumberFormat="1" applyFont="1" applyFill="1" applyBorder="1" applyAlignment="1">
      <alignment vertical="center"/>
    </xf>
    <xf numFmtId="0" fontId="7" fillId="12" borderId="10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vertical="center"/>
    </xf>
    <xf numFmtId="0" fontId="9" fillId="0" borderId="12" xfId="0" applyNumberFormat="1" applyFont="1" applyFill="1" applyBorder="1" applyAlignment="1">
      <alignment vertical="center"/>
    </xf>
    <xf numFmtId="0" fontId="7" fillId="12" borderId="13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5" xfId="0" applyNumberFormat="1" applyFont="1" applyFill="1" applyBorder="1" applyAlignment="1">
      <alignment vertical="center"/>
    </xf>
    <xf numFmtId="0" fontId="7" fillId="12" borderId="16" xfId="0" applyNumberFormat="1" applyFont="1" applyFill="1" applyBorder="1" applyAlignment="1">
      <alignment horizontal="center" vertical="center"/>
    </xf>
    <xf numFmtId="0" fontId="21" fillId="6" borderId="5" xfId="0" applyNumberFormat="1" applyFont="1" applyFill="1" applyBorder="1" applyAlignment="1">
      <alignment vertical="center"/>
    </xf>
    <xf numFmtId="0" fontId="21" fillId="13" borderId="5" xfId="0" applyNumberFormat="1" applyFont="1" applyFill="1" applyBorder="1" applyAlignment="1">
      <alignment horizontal="center" vertical="center"/>
    </xf>
    <xf numFmtId="0" fontId="8" fillId="17" borderId="5" xfId="0" applyNumberFormat="1" applyFont="1" applyFill="1" applyBorder="1" applyAlignment="1">
      <alignment horizontal="center" vertical="center"/>
    </xf>
    <xf numFmtId="0" fontId="21" fillId="18" borderId="5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38" fontId="21" fillId="8" borderId="18" xfId="1" applyFont="1" applyFill="1" applyBorder="1" applyAlignment="1">
      <alignment vertical="center"/>
    </xf>
    <xf numFmtId="185" fontId="9" fillId="12" borderId="5" xfId="0" applyNumberFormat="1" applyFont="1" applyFill="1" applyBorder="1" applyAlignment="1">
      <alignment horizontal="center" vertical="center"/>
    </xf>
    <xf numFmtId="3" fontId="9" fillId="12" borderId="5" xfId="1" applyNumberFormat="1" applyFont="1" applyFill="1" applyBorder="1" applyAlignment="1">
      <alignment vertical="center"/>
    </xf>
    <xf numFmtId="0" fontId="9" fillId="0" borderId="5" xfId="0" applyNumberFormat="1" applyFont="1" applyFill="1" applyBorder="1" applyAlignment="1">
      <alignment vertical="center"/>
    </xf>
    <xf numFmtId="0" fontId="9" fillId="14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10" borderId="5" xfId="0" applyNumberFormat="1" applyFont="1" applyFill="1" applyBorder="1" applyAlignment="1">
      <alignment horizontal="center" vertical="center"/>
    </xf>
    <xf numFmtId="0" fontId="9" fillId="3" borderId="5" xfId="0" applyNumberFormat="1" applyFont="1" applyFill="1" applyBorder="1" applyAlignment="1">
      <alignment vertical="center"/>
    </xf>
    <xf numFmtId="57" fontId="9" fillId="0" borderId="5" xfId="0" applyNumberFormat="1" applyFont="1" applyFill="1" applyBorder="1" applyAlignment="1">
      <alignment vertical="center"/>
    </xf>
    <xf numFmtId="0" fontId="7" fillId="12" borderId="5" xfId="0" applyNumberFormat="1" applyFont="1" applyFill="1" applyBorder="1" applyAlignment="1">
      <alignment horizontal="center" vertical="center"/>
    </xf>
    <xf numFmtId="0" fontId="9" fillId="12" borderId="5" xfId="0" applyNumberFormat="1" applyFont="1" applyFill="1" applyBorder="1" applyAlignment="1">
      <alignment vertical="center"/>
    </xf>
    <xf numFmtId="0" fontId="9" fillId="11" borderId="5" xfId="0" applyNumberFormat="1" applyFont="1" applyFill="1" applyBorder="1" applyAlignment="1">
      <alignment vertical="center"/>
    </xf>
    <xf numFmtId="14" fontId="9" fillId="0" borderId="5" xfId="0" applyNumberFormat="1" applyFont="1" applyFill="1" applyBorder="1" applyAlignment="1">
      <alignment vertical="center"/>
    </xf>
    <xf numFmtId="180" fontId="32" fillId="12" borderId="5" xfId="0" applyNumberFormat="1" applyFont="1" applyFill="1" applyBorder="1" applyAlignment="1">
      <alignment vertical="center"/>
    </xf>
    <xf numFmtId="181" fontId="9" fillId="12" borderId="5" xfId="0" applyNumberFormat="1" applyFont="1" applyFill="1" applyBorder="1" applyAlignment="1">
      <alignment vertical="center"/>
    </xf>
    <xf numFmtId="182" fontId="9" fillId="12" borderId="5" xfId="0" applyNumberFormat="1" applyFont="1" applyFill="1" applyBorder="1" applyAlignment="1">
      <alignment vertical="center"/>
    </xf>
    <xf numFmtId="0" fontId="32" fillId="12" borderId="5" xfId="0" applyNumberFormat="1" applyFont="1" applyFill="1" applyBorder="1" applyAlignment="1">
      <alignment vertical="center"/>
    </xf>
    <xf numFmtId="179" fontId="21" fillId="6" borderId="5" xfId="0" applyNumberFormat="1" applyFont="1" applyFill="1" applyBorder="1" applyAlignment="1">
      <alignment vertical="center"/>
    </xf>
    <xf numFmtId="6" fontId="21" fillId="8" borderId="5" xfId="2" applyFont="1" applyFill="1" applyBorder="1" applyAlignment="1">
      <alignment vertical="center"/>
    </xf>
    <xf numFmtId="178" fontId="9" fillId="6" borderId="5" xfId="0" applyNumberFormat="1" applyFont="1" applyFill="1" applyBorder="1" applyAlignment="1">
      <alignment vertical="center"/>
    </xf>
    <xf numFmtId="0" fontId="9" fillId="15" borderId="5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7" fillId="9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37" fillId="2" borderId="5" xfId="0" applyNumberFormat="1" applyFont="1" applyFill="1" applyBorder="1" applyAlignment="1">
      <alignment horizontal="center" vertical="center"/>
    </xf>
    <xf numFmtId="184" fontId="9" fillId="11" borderId="5" xfId="0" applyNumberFormat="1" applyFont="1" applyFill="1" applyBorder="1" applyAlignment="1">
      <alignment horizontal="center" vertical="center"/>
    </xf>
    <xf numFmtId="184" fontId="38" fillId="11" borderId="5" xfId="0" applyNumberFormat="1" applyFont="1" applyFill="1" applyBorder="1" applyAlignment="1">
      <alignment horizontal="center" vertical="center"/>
    </xf>
    <xf numFmtId="38" fontId="9" fillId="0" borderId="5" xfId="1" applyFont="1" applyFill="1" applyBorder="1" applyAlignment="1">
      <alignment vertical="center"/>
    </xf>
    <xf numFmtId="38" fontId="9" fillId="12" borderId="5" xfId="1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22" fillId="0" borderId="17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34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3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123825</xdr:rowOff>
    </xdr:from>
    <xdr:to>
      <xdr:col>10</xdr:col>
      <xdr:colOff>123825</xdr:colOff>
      <xdr:row>7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887B035-FC75-4596-A398-8FD959811BED}"/>
            </a:ext>
          </a:extLst>
        </xdr:cNvPr>
        <xdr:cNvSpPr txBox="1">
          <a:spLocks noChangeArrowheads="1"/>
        </xdr:cNvSpPr>
      </xdr:nvSpPr>
      <xdr:spPr bwMode="auto">
        <a:xfrm>
          <a:off x="3057525" y="285750"/>
          <a:ext cx="2486025" cy="866775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８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506162</xdr:colOff>
      <xdr:row>10</xdr:row>
      <xdr:rowOff>30816</xdr:rowOff>
    </xdr:from>
    <xdr:to>
      <xdr:col>13</xdr:col>
      <xdr:colOff>321276</xdr:colOff>
      <xdr:row>14</xdr:row>
      <xdr:rowOff>104775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EB9FE34F-680A-41F1-ACB3-BEACAE7E7EC6}"/>
            </a:ext>
          </a:extLst>
        </xdr:cNvPr>
        <xdr:cNvGrpSpPr>
          <a:grpSpLocks/>
        </xdr:cNvGrpSpPr>
      </xdr:nvGrpSpPr>
      <xdr:grpSpPr bwMode="auto">
        <a:xfrm>
          <a:off x="725237" y="2173941"/>
          <a:ext cx="7835164" cy="912159"/>
          <a:chOff x="80" y="175"/>
          <a:chExt cx="739" cy="7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A438CD0-120B-4C8D-965A-79EBD0B77B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29EEACA1-22F7-4670-A833-EC72CBCF2AB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570F1D2-27E0-44F0-A3F6-28DDB770AD8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66" y="179"/>
            <a:ext cx="53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66DC0B0-B33E-463A-8027-C6DE25CB035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0" y="175"/>
            <a:ext cx="56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23</xdr:row>
      <xdr:rowOff>85725</xdr:rowOff>
    </xdr:from>
    <xdr:to>
      <xdr:col>1</xdr:col>
      <xdr:colOff>581025</xdr:colOff>
      <xdr:row>24</xdr:row>
      <xdr:rowOff>180975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D3AE84D3-3AF9-4050-A4BC-6F775E5DB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4953000"/>
          <a:ext cx="552450" cy="3048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29008</xdr:colOff>
      <xdr:row>23</xdr:row>
      <xdr:rowOff>38101</xdr:rowOff>
    </xdr:from>
    <xdr:to>
      <xdr:col>9</xdr:col>
      <xdr:colOff>466725</xdr:colOff>
      <xdr:row>24</xdr:row>
      <xdr:rowOff>114301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6B5B9EA1-93E3-4DB0-9C0C-67CC12B574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82033" y="4905376"/>
          <a:ext cx="552017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219074</xdr:colOff>
      <xdr:row>50</xdr:row>
      <xdr:rowOff>179826</xdr:rowOff>
    </xdr:from>
    <xdr:to>
      <xdr:col>1</xdr:col>
      <xdr:colOff>638174</xdr:colOff>
      <xdr:row>52</xdr:row>
      <xdr:rowOff>123826</xdr:rowOff>
    </xdr:to>
    <xdr:pic>
      <xdr:nvPicPr>
        <xdr:cNvPr id="10" name="Picture 885">
          <a:extLst>
            <a:ext uri="{FF2B5EF4-FFF2-40B4-BE49-F238E27FC236}">
              <a16:creationId xmlns:a16="http://schemas.microsoft.com/office/drawing/2014/main" id="{E2DFC2B7-8CA6-4DCF-A4F1-5859AC3D1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4" y="10704951"/>
          <a:ext cx="638175" cy="3631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171450</xdr:colOff>
      <xdr:row>51</xdr:row>
      <xdr:rowOff>95250</xdr:rowOff>
    </xdr:from>
    <xdr:to>
      <xdr:col>8</xdr:col>
      <xdr:colOff>28575</xdr:colOff>
      <xdr:row>52</xdr:row>
      <xdr:rowOff>180975</xdr:rowOff>
    </xdr:to>
    <xdr:pic>
      <xdr:nvPicPr>
        <xdr:cNvPr id="11" name="Picture 886">
          <a:extLst>
            <a:ext uri="{FF2B5EF4-FFF2-40B4-BE49-F238E27FC236}">
              <a16:creationId xmlns:a16="http://schemas.microsoft.com/office/drawing/2014/main" id="{1F842262-5FF9-4E6A-8E5A-BD6A5FC8A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19625" y="10829925"/>
          <a:ext cx="56197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104774</xdr:colOff>
      <xdr:row>72</xdr:row>
      <xdr:rowOff>123825</xdr:rowOff>
    </xdr:from>
    <xdr:to>
      <xdr:col>1</xdr:col>
      <xdr:colOff>533400</xdr:colOff>
      <xdr:row>74</xdr:row>
      <xdr:rowOff>47625</xdr:rowOff>
    </xdr:to>
    <xdr:pic>
      <xdr:nvPicPr>
        <xdr:cNvPr id="12" name="Picture 893">
          <a:extLst>
            <a:ext uri="{FF2B5EF4-FFF2-40B4-BE49-F238E27FC236}">
              <a16:creationId xmlns:a16="http://schemas.microsoft.com/office/drawing/2014/main" id="{8999FCE3-2AA9-49E8-8204-80819BFF5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4" y="15659100"/>
          <a:ext cx="647701" cy="3429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28575</xdr:colOff>
      <xdr:row>83</xdr:row>
      <xdr:rowOff>190499</xdr:rowOff>
    </xdr:from>
    <xdr:to>
      <xdr:col>9</xdr:col>
      <xdr:colOff>533400</xdr:colOff>
      <xdr:row>85</xdr:row>
      <xdr:rowOff>66674</xdr:rowOff>
    </xdr:to>
    <xdr:pic>
      <xdr:nvPicPr>
        <xdr:cNvPr id="13" name="Picture 894">
          <a:extLst>
            <a:ext uri="{FF2B5EF4-FFF2-40B4-BE49-F238E27FC236}">
              <a16:creationId xmlns:a16="http://schemas.microsoft.com/office/drawing/2014/main" id="{9793F6B3-7C45-49B4-93A3-062082952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81600" y="18030824"/>
          <a:ext cx="61912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103</xdr:row>
      <xdr:rowOff>57150</xdr:rowOff>
    </xdr:from>
    <xdr:to>
      <xdr:col>1</xdr:col>
      <xdr:colOff>581025</xdr:colOff>
      <xdr:row>104</xdr:row>
      <xdr:rowOff>180975</xdr:rowOff>
    </xdr:to>
    <xdr:pic>
      <xdr:nvPicPr>
        <xdr:cNvPr id="15" name="Picture 901">
          <a:extLst>
            <a:ext uri="{FF2B5EF4-FFF2-40B4-BE49-F238E27FC236}">
              <a16:creationId xmlns:a16="http://schemas.microsoft.com/office/drawing/2014/main" id="{BF82C3C6-B054-44E3-A8D1-C5658D1A8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22088475"/>
          <a:ext cx="666750" cy="3333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676275</xdr:colOff>
      <xdr:row>105</xdr:row>
      <xdr:rowOff>200024</xdr:rowOff>
    </xdr:from>
    <xdr:to>
      <xdr:col>9</xdr:col>
      <xdr:colOff>464344</xdr:colOff>
      <xdr:row>107</xdr:row>
      <xdr:rowOff>76200</xdr:rowOff>
    </xdr:to>
    <xdr:pic>
      <xdr:nvPicPr>
        <xdr:cNvPr id="16" name="Picture 902">
          <a:extLst>
            <a:ext uri="{FF2B5EF4-FFF2-40B4-BE49-F238E27FC236}">
              <a16:creationId xmlns:a16="http://schemas.microsoft.com/office/drawing/2014/main" id="{CBBD7DA7-0340-4AE3-8AF0-2D62D00CD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24450" y="22650449"/>
          <a:ext cx="607219" cy="2952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133349</xdr:colOff>
      <xdr:row>130</xdr:row>
      <xdr:rowOff>57150</xdr:rowOff>
    </xdr:from>
    <xdr:to>
      <xdr:col>1</xdr:col>
      <xdr:colOff>667615</xdr:colOff>
      <xdr:row>131</xdr:row>
      <xdr:rowOff>190500</xdr:rowOff>
    </xdr:to>
    <xdr:pic>
      <xdr:nvPicPr>
        <xdr:cNvPr id="17" name="Picture 905">
          <a:extLst>
            <a:ext uri="{FF2B5EF4-FFF2-40B4-BE49-F238E27FC236}">
              <a16:creationId xmlns:a16="http://schemas.microsoft.com/office/drawing/2014/main" id="{95FD595B-4723-4E3E-87E8-513D9C4F2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49" y="27746325"/>
          <a:ext cx="753341" cy="3429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704849</xdr:colOff>
      <xdr:row>135</xdr:row>
      <xdr:rowOff>200025</xdr:rowOff>
    </xdr:from>
    <xdr:to>
      <xdr:col>9</xdr:col>
      <xdr:colOff>476250</xdr:colOff>
      <xdr:row>137</xdr:row>
      <xdr:rowOff>104775</xdr:rowOff>
    </xdr:to>
    <xdr:pic>
      <xdr:nvPicPr>
        <xdr:cNvPr id="18" name="Picture 906">
          <a:extLst>
            <a:ext uri="{FF2B5EF4-FFF2-40B4-BE49-F238E27FC236}">
              <a16:creationId xmlns:a16="http://schemas.microsoft.com/office/drawing/2014/main" id="{20CC031C-DDBF-48A2-8DD0-3B754B2550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53024" y="28936950"/>
          <a:ext cx="590551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12</xdr:col>
      <xdr:colOff>133350</xdr:colOff>
      <xdr:row>81</xdr:row>
      <xdr:rowOff>114300</xdr:rowOff>
    </xdr:from>
    <xdr:to>
      <xdr:col>16</xdr:col>
      <xdr:colOff>85724</xdr:colOff>
      <xdr:row>83</xdr:row>
      <xdr:rowOff>76200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47752029-C40D-4D64-A968-1EDE5E740E0F}"/>
            </a:ext>
          </a:extLst>
        </xdr:cNvPr>
        <xdr:cNvSpPr txBox="1"/>
      </xdr:nvSpPr>
      <xdr:spPr>
        <a:xfrm>
          <a:off x="7667625" y="17535525"/>
          <a:ext cx="2771774" cy="3810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最初に、「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誕生月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」のシリアル値」を求めます</a:t>
          </a:r>
          <a:r>
            <a:rPr kumimoji="1" lang="ja-JP" altLang="en-US" sz="1100"/>
            <a:t>。</a:t>
          </a:r>
        </a:p>
      </xdr:txBody>
    </xdr:sp>
    <xdr:clientData/>
  </xdr:twoCellAnchor>
  <xdr:twoCellAnchor editAs="oneCell">
    <xdr:from>
      <xdr:col>4</xdr:col>
      <xdr:colOff>152399</xdr:colOff>
      <xdr:row>24</xdr:row>
      <xdr:rowOff>57150</xdr:rowOff>
    </xdr:from>
    <xdr:to>
      <xdr:col>7</xdr:col>
      <xdr:colOff>119410</xdr:colOff>
      <xdr:row>30</xdr:row>
      <xdr:rowOff>133350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061EBB2-3FB2-4A07-B136-A7A9DC3BA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2224" y="5133975"/>
          <a:ext cx="2081561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695325</xdr:colOff>
      <xdr:row>62</xdr:row>
      <xdr:rowOff>19050</xdr:rowOff>
    </xdr:from>
    <xdr:to>
      <xdr:col>15</xdr:col>
      <xdr:colOff>9525</xdr:colOff>
      <xdr:row>66</xdr:row>
      <xdr:rowOff>151823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CF39D4D1-461A-42B0-A468-17F239D4B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0" y="13058775"/>
          <a:ext cx="2171700" cy="13710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200025</xdr:colOff>
      <xdr:row>34</xdr:row>
      <xdr:rowOff>47624</xdr:rowOff>
    </xdr:from>
    <xdr:to>
      <xdr:col>15</xdr:col>
      <xdr:colOff>104775</xdr:colOff>
      <xdr:row>44</xdr:row>
      <xdr:rowOff>86051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07DF7ABD-4CD3-4656-AF34-0D9218CF9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991350" y="7219949"/>
          <a:ext cx="2762250" cy="2133927"/>
        </a:xfrm>
        <a:prstGeom prst="rect">
          <a:avLst/>
        </a:prstGeom>
      </xdr:spPr>
    </xdr:pic>
    <xdr:clientData/>
  </xdr:twoCellAnchor>
  <xdr:twoCellAnchor>
    <xdr:from>
      <xdr:col>5</xdr:col>
      <xdr:colOff>104775</xdr:colOff>
      <xdr:row>45</xdr:row>
      <xdr:rowOff>47625</xdr:rowOff>
    </xdr:from>
    <xdr:to>
      <xdr:col>10</xdr:col>
      <xdr:colOff>142875</xdr:colOff>
      <xdr:row>47</xdr:row>
      <xdr:rowOff>19050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4C2E7139-C08A-4327-B730-5D4FB828CF4A}"/>
            </a:ext>
          </a:extLst>
        </xdr:cNvPr>
        <xdr:cNvSpPr txBox="1"/>
      </xdr:nvSpPr>
      <xdr:spPr>
        <a:xfrm>
          <a:off x="3143250" y="9525000"/>
          <a:ext cx="2971800" cy="3905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ＤＡＴＥＤＩＦ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 editAs="oneCell">
    <xdr:from>
      <xdr:col>6</xdr:col>
      <xdr:colOff>57149</xdr:colOff>
      <xdr:row>73</xdr:row>
      <xdr:rowOff>19049</xdr:rowOff>
    </xdr:from>
    <xdr:to>
      <xdr:col>11</xdr:col>
      <xdr:colOff>532724</xdr:colOff>
      <xdr:row>79</xdr:row>
      <xdr:rowOff>142874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3A0789C4-F850-4E6F-BF9A-00C565D0B8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76674" y="15763874"/>
          <a:ext cx="3447375" cy="1381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88</xdr:row>
      <xdr:rowOff>142874</xdr:rowOff>
    </xdr:from>
    <xdr:to>
      <xdr:col>5</xdr:col>
      <xdr:colOff>219075</xdr:colOff>
      <xdr:row>97</xdr:row>
      <xdr:rowOff>76863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FFAB23AF-A3F1-4AA8-8741-A7DFAE41A6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23850" y="19030949"/>
          <a:ext cx="3009900" cy="1819939"/>
        </a:xfrm>
        <a:prstGeom prst="rect">
          <a:avLst/>
        </a:prstGeom>
      </xdr:spPr>
    </xdr:pic>
    <xdr:clientData/>
  </xdr:twoCellAnchor>
  <xdr:twoCellAnchor>
    <xdr:from>
      <xdr:col>4</xdr:col>
      <xdr:colOff>57150</xdr:colOff>
      <xdr:row>117</xdr:row>
      <xdr:rowOff>47625</xdr:rowOff>
    </xdr:from>
    <xdr:to>
      <xdr:col>13</xdr:col>
      <xdr:colOff>617385</xdr:colOff>
      <xdr:row>127</xdr:row>
      <xdr:rowOff>95249</xdr:rowOff>
    </xdr:to>
    <xdr:grpSp>
      <xdr:nvGrpSpPr>
        <xdr:cNvPr id="33" name="グループ化 32">
          <a:extLst>
            <a:ext uri="{FF2B5EF4-FFF2-40B4-BE49-F238E27FC236}">
              <a16:creationId xmlns:a16="http://schemas.microsoft.com/office/drawing/2014/main" id="{7283FB2F-84B8-4BE3-B703-8FC6E058C9B8}"/>
            </a:ext>
          </a:extLst>
        </xdr:cNvPr>
        <xdr:cNvGrpSpPr/>
      </xdr:nvGrpSpPr>
      <xdr:grpSpPr>
        <a:xfrm>
          <a:off x="2466975" y="25012650"/>
          <a:ext cx="6389535" cy="2143124"/>
          <a:chOff x="2390775" y="25012650"/>
          <a:chExt cx="6313122" cy="2143124"/>
        </a:xfrm>
      </xdr:grpSpPr>
      <xdr:pic>
        <xdr:nvPicPr>
          <xdr:cNvPr id="31" name="図 30">
            <a:extLst>
              <a:ext uri="{FF2B5EF4-FFF2-40B4-BE49-F238E27FC236}">
                <a16:creationId xmlns:a16="http://schemas.microsoft.com/office/drawing/2014/main" id="{29DB12E3-F3EC-4824-8719-9761642600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2390775" y="25012650"/>
            <a:ext cx="2752381" cy="1771429"/>
          </a:xfrm>
          <a:prstGeom prst="rect">
            <a:avLst/>
          </a:prstGeom>
        </xdr:spPr>
      </xdr:pic>
      <xdr:pic>
        <xdr:nvPicPr>
          <xdr:cNvPr id="32" name="図 31">
            <a:extLst>
              <a:ext uri="{FF2B5EF4-FFF2-40B4-BE49-F238E27FC236}">
                <a16:creationId xmlns:a16="http://schemas.microsoft.com/office/drawing/2014/main" id="{59998EFD-8978-4674-A911-7CBA3A70188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4401802" y="26136599"/>
            <a:ext cx="4302095" cy="1019175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200025</xdr:colOff>
      <xdr:row>161</xdr:row>
      <xdr:rowOff>123825</xdr:rowOff>
    </xdr:from>
    <xdr:to>
      <xdr:col>6</xdr:col>
      <xdr:colOff>647374</xdr:colOff>
      <xdr:row>170</xdr:row>
      <xdr:rowOff>165561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59A7E873-B37F-4510-B579-CAC3A2728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23950" y="34309050"/>
          <a:ext cx="3342949" cy="1927686"/>
        </a:xfrm>
        <a:prstGeom prst="rect">
          <a:avLst/>
        </a:prstGeom>
      </xdr:spPr>
    </xdr:pic>
    <xdr:clientData/>
  </xdr:twoCellAnchor>
  <xdr:twoCellAnchor>
    <xdr:from>
      <xdr:col>10</xdr:col>
      <xdr:colOff>85725</xdr:colOff>
      <xdr:row>73</xdr:row>
      <xdr:rowOff>171450</xdr:rowOff>
    </xdr:from>
    <xdr:to>
      <xdr:col>14</xdr:col>
      <xdr:colOff>409575</xdr:colOff>
      <xdr:row>77</xdr:row>
      <xdr:rowOff>85725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671A4B88-85FA-464B-8880-87E1A0570CA5}"/>
            </a:ext>
          </a:extLst>
        </xdr:cNvPr>
        <xdr:cNvSpPr txBox="1"/>
      </xdr:nvSpPr>
      <xdr:spPr>
        <a:xfrm>
          <a:off x="6134100" y="15916275"/>
          <a:ext cx="3219450" cy="7524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誕生日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」から「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誕生月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」を抽出すれば</a:t>
          </a:r>
          <a:endParaRPr kumimoji="1" lang="en-US" altLang="ja-JP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ＩＦ関数で判定できます。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5"/>
  <sheetViews>
    <sheetView tabSelected="1" workbookViewId="0">
      <selection activeCell="A3" sqref="A3"/>
    </sheetView>
  </sheetViews>
  <sheetFormatPr defaultRowHeight="16.5" customHeight="1" x14ac:dyDescent="0.15"/>
  <cols>
    <col min="1" max="1" width="2.875" style="9" customWidth="1"/>
    <col min="2" max="2" width="9.25" style="8" customWidth="1"/>
    <col min="3" max="4" width="9.75" style="8" customWidth="1"/>
    <col min="5" max="8" width="9.25" style="8" customWidth="1"/>
    <col min="9" max="9" width="1.5" style="8" customWidth="1"/>
    <col min="10" max="10" width="9.25" style="8" customWidth="1"/>
    <col min="11" max="12" width="9.75" style="8" customWidth="1"/>
    <col min="13" max="16" width="9.25" style="8" customWidth="1"/>
    <col min="17" max="16384" width="9" style="8"/>
  </cols>
  <sheetData>
    <row r="1" spans="1:16" ht="16.5" customHeight="1" x14ac:dyDescent="0.15">
      <c r="A1" s="86" t="s">
        <v>79</v>
      </c>
      <c r="B1" s="86"/>
      <c r="C1" s="86"/>
      <c r="D1" s="86"/>
      <c r="E1" s="86"/>
      <c r="F1" s="86"/>
      <c r="G1" s="86"/>
    </row>
    <row r="9" spans="1:16" ht="20.25" customHeight="1" thickBot="1" x14ac:dyDescent="0.2">
      <c r="C9" s="87" t="s">
        <v>80</v>
      </c>
      <c r="D9" s="88"/>
      <c r="E9" s="88"/>
      <c r="F9" s="88"/>
      <c r="G9" s="88"/>
      <c r="H9" s="88"/>
      <c r="I9" s="88"/>
      <c r="J9" s="88"/>
      <c r="K9" s="88"/>
      <c r="L9" s="88"/>
      <c r="M9" s="88"/>
      <c r="N9" s="89"/>
      <c r="O9" s="1"/>
    </row>
    <row r="10" spans="1:16" s="10" customFormat="1" ht="16.5" customHeight="1" thickTop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ht="16.5" customHeight="1" x14ac:dyDescent="0.15">
      <c r="A11" s="10"/>
      <c r="B11" s="3"/>
      <c r="C11" s="10"/>
      <c r="D11" s="10"/>
      <c r="E11" s="11"/>
      <c r="F11" s="4"/>
      <c r="G11" s="12"/>
      <c r="H11" s="13"/>
      <c r="I11" s="10"/>
      <c r="J11" s="10"/>
      <c r="K11" s="10"/>
      <c r="L11" s="10"/>
      <c r="M11" s="10"/>
      <c r="N11" s="10"/>
      <c r="O11" s="10"/>
      <c r="P11" s="10"/>
    </row>
    <row r="12" spans="1:16" ht="16.5" customHeight="1" x14ac:dyDescent="0.15">
      <c r="A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16.5" customHeight="1" x14ac:dyDescent="0.15">
      <c r="A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ht="16.5" customHeight="1" x14ac:dyDescent="0.15">
      <c r="A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 ht="16.5" customHeight="1" x14ac:dyDescent="0.15">
      <c r="A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16" ht="16.5" customHeight="1" x14ac:dyDescent="0.15">
      <c r="A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7" spans="1:16" ht="16.5" customHeight="1" x14ac:dyDescent="0.15">
      <c r="A17" s="10"/>
      <c r="E17" s="10"/>
      <c r="F17" s="10"/>
      <c r="G17" s="10"/>
      <c r="H17" s="10"/>
      <c r="I17" s="10"/>
      <c r="J17" s="10"/>
      <c r="K17" s="90" t="s">
        <v>0</v>
      </c>
      <c r="L17" s="90"/>
      <c r="M17" s="90"/>
      <c r="N17" s="90"/>
      <c r="O17" s="10"/>
      <c r="P17" s="10"/>
    </row>
    <row r="18" spans="1:16" ht="16.5" customHeight="1" x14ac:dyDescent="0.15">
      <c r="A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</row>
    <row r="19" spans="1:16" ht="16.5" customHeight="1" thickBot="1" x14ac:dyDescent="0.2">
      <c r="B19" s="5">
        <v>1</v>
      </c>
      <c r="J19" s="5">
        <v>1</v>
      </c>
      <c r="L19" s="14"/>
      <c r="M19" s="14"/>
      <c r="N19" s="14"/>
    </row>
    <row r="20" spans="1:16" s="17" customFormat="1" ht="16.5" customHeight="1" thickTop="1" x14ac:dyDescent="0.15">
      <c r="A20" s="15"/>
      <c r="B20" s="16" t="s">
        <v>1</v>
      </c>
      <c r="C20" s="6"/>
      <c r="J20" s="16" t="s">
        <v>1</v>
      </c>
      <c r="K20" s="14"/>
      <c r="L20" s="18"/>
      <c r="M20" s="19"/>
      <c r="N20" s="20"/>
    </row>
    <row r="21" spans="1:16" s="17" customFormat="1" ht="16.5" customHeight="1" x14ac:dyDescent="0.15">
      <c r="A21" s="15"/>
      <c r="B21" s="16"/>
      <c r="C21" s="76" t="s">
        <v>2</v>
      </c>
      <c r="J21" s="16"/>
      <c r="K21" s="76" t="s">
        <v>2</v>
      </c>
      <c r="L21" s="18"/>
      <c r="M21" s="19"/>
      <c r="N21" s="20"/>
    </row>
    <row r="22" spans="1:16" ht="16.5" customHeight="1" x14ac:dyDescent="0.15">
      <c r="J22" s="19"/>
      <c r="K22" s="14"/>
      <c r="L22" s="18"/>
      <c r="M22" s="19"/>
      <c r="N22" s="20"/>
    </row>
    <row r="23" spans="1:16" ht="16.5" customHeight="1" x14ac:dyDescent="0.15">
      <c r="B23" s="9" t="s">
        <v>3</v>
      </c>
      <c r="J23" s="19"/>
      <c r="K23" s="14"/>
      <c r="L23" s="18"/>
      <c r="M23" s="19"/>
      <c r="N23" s="20"/>
    </row>
    <row r="24" spans="1:16" ht="16.5" customHeight="1" x14ac:dyDescent="0.15">
      <c r="K24" s="9" t="s">
        <v>4</v>
      </c>
    </row>
    <row r="25" spans="1:16" ht="16.5" customHeight="1" x14ac:dyDescent="0.15">
      <c r="C25" s="9" t="s">
        <v>4</v>
      </c>
      <c r="K25" s="21" t="s">
        <v>5</v>
      </c>
      <c r="L25" s="21" t="s">
        <v>6</v>
      </c>
    </row>
    <row r="26" spans="1:16" ht="16.5" customHeight="1" x14ac:dyDescent="0.15">
      <c r="B26" s="10"/>
      <c r="C26" s="21" t="s">
        <v>5</v>
      </c>
      <c r="D26" s="21" t="s">
        <v>6</v>
      </c>
      <c r="E26" s="22"/>
      <c r="F26" s="22"/>
      <c r="G26" s="22"/>
      <c r="H26" s="10"/>
      <c r="K26" s="75">
        <v>0</v>
      </c>
      <c r="L26" s="34">
        <v>100</v>
      </c>
    </row>
    <row r="27" spans="1:16" ht="16.5" customHeight="1" x14ac:dyDescent="0.15">
      <c r="B27" s="10"/>
      <c r="C27" s="74">
        <v>0</v>
      </c>
      <c r="D27" s="34">
        <v>100</v>
      </c>
      <c r="E27" s="22"/>
      <c r="F27" s="22"/>
      <c r="G27" s="22"/>
      <c r="H27" s="10"/>
      <c r="K27" s="75">
        <v>50</v>
      </c>
      <c r="L27" s="34">
        <v>120</v>
      </c>
    </row>
    <row r="28" spans="1:16" ht="16.5" customHeight="1" x14ac:dyDescent="0.15">
      <c r="B28" s="10"/>
      <c r="C28" s="74">
        <v>50</v>
      </c>
      <c r="D28" s="34">
        <v>120</v>
      </c>
      <c r="E28" s="22"/>
      <c r="F28" s="22"/>
      <c r="G28" s="22"/>
      <c r="H28" s="10"/>
      <c r="K28" s="75">
        <v>100</v>
      </c>
      <c r="L28" s="34">
        <v>140</v>
      </c>
    </row>
    <row r="29" spans="1:16" ht="16.5" customHeight="1" x14ac:dyDescent="0.15">
      <c r="B29" s="10"/>
      <c r="C29" s="74">
        <v>100</v>
      </c>
      <c r="D29" s="34">
        <v>140</v>
      </c>
      <c r="E29" s="22"/>
      <c r="F29" s="22"/>
      <c r="G29" s="22"/>
      <c r="H29" s="10"/>
      <c r="K29" s="75">
        <v>120</v>
      </c>
      <c r="L29" s="34">
        <v>160</v>
      </c>
    </row>
    <row r="30" spans="1:16" ht="16.5" customHeight="1" x14ac:dyDescent="0.15">
      <c r="B30" s="10"/>
      <c r="C30" s="74">
        <v>120</v>
      </c>
      <c r="D30" s="34">
        <v>160</v>
      </c>
      <c r="E30" s="22"/>
      <c r="F30" s="22"/>
      <c r="G30" s="22"/>
      <c r="H30" s="10"/>
      <c r="K30" s="75">
        <v>140</v>
      </c>
      <c r="L30" s="34">
        <v>180</v>
      </c>
    </row>
    <row r="31" spans="1:16" ht="16.5" customHeight="1" x14ac:dyDescent="0.15">
      <c r="B31" s="10"/>
      <c r="C31" s="74">
        <v>140</v>
      </c>
      <c r="D31" s="34">
        <v>180</v>
      </c>
      <c r="E31" s="22"/>
      <c r="H31" s="10"/>
      <c r="K31" s="75">
        <v>160</v>
      </c>
      <c r="L31" s="34">
        <v>200</v>
      </c>
    </row>
    <row r="32" spans="1:16" ht="16.5" customHeight="1" x14ac:dyDescent="0.15">
      <c r="B32" s="10"/>
      <c r="C32" s="74">
        <v>160</v>
      </c>
      <c r="D32" s="34">
        <v>200</v>
      </c>
      <c r="E32" s="22"/>
      <c r="H32" s="10"/>
    </row>
    <row r="33" spans="2:14" ht="16.5" customHeight="1" x14ac:dyDescent="0.15">
      <c r="B33" s="10"/>
      <c r="C33" s="10"/>
      <c r="D33" s="10"/>
      <c r="E33" s="10"/>
      <c r="F33" s="10"/>
      <c r="G33" s="10"/>
      <c r="H33" s="10"/>
      <c r="M33" s="23" t="s">
        <v>5</v>
      </c>
      <c r="N33" s="47">
        <v>150</v>
      </c>
    </row>
    <row r="34" spans="2:14" ht="16.5" customHeight="1" x14ac:dyDescent="0.15">
      <c r="B34" s="10"/>
      <c r="C34" s="10"/>
      <c r="D34" s="10"/>
      <c r="E34" s="23" t="s">
        <v>5</v>
      </c>
      <c r="F34" s="72">
        <v>150</v>
      </c>
      <c r="G34" s="10"/>
      <c r="H34" s="10"/>
      <c r="M34" s="23" t="s">
        <v>6</v>
      </c>
      <c r="N34" s="73"/>
    </row>
    <row r="35" spans="2:14" ht="16.5" customHeight="1" x14ac:dyDescent="0.15">
      <c r="E35" s="23" t="s">
        <v>6</v>
      </c>
      <c r="F35" s="73">
        <f>VLOOKUP(F34,C27:D32,2,1)</f>
        <v>180</v>
      </c>
    </row>
    <row r="46" spans="2:14" ht="16.5" customHeight="1" thickBot="1" x14ac:dyDescent="0.2">
      <c r="B46" s="5">
        <v>2</v>
      </c>
    </row>
    <row r="47" spans="2:14" ht="16.5" customHeight="1" thickTop="1" x14ac:dyDescent="0.15">
      <c r="B47" s="16" t="s">
        <v>7</v>
      </c>
    </row>
    <row r="49" spans="2:15" ht="16.5" customHeight="1" thickBot="1" x14ac:dyDescent="0.2">
      <c r="C49" s="22" t="s">
        <v>8</v>
      </c>
      <c r="D49" s="24"/>
      <c r="E49" s="24"/>
      <c r="F49" s="24"/>
      <c r="G49" s="24"/>
      <c r="J49" s="5">
        <v>2</v>
      </c>
    </row>
    <row r="50" spans="2:15" ht="16.5" customHeight="1" thickTop="1" x14ac:dyDescent="0.15">
      <c r="B50" s="24"/>
      <c r="C50" s="24"/>
      <c r="D50" s="24"/>
      <c r="E50" s="24"/>
      <c r="F50" s="24"/>
      <c r="G50" s="24"/>
      <c r="J50" s="16" t="s">
        <v>1</v>
      </c>
    </row>
    <row r="52" spans="2:15" ht="16.5" customHeight="1" x14ac:dyDescent="0.15">
      <c r="J52" s="77" t="s">
        <v>9</v>
      </c>
      <c r="K52" s="7"/>
      <c r="L52" s="7"/>
      <c r="M52" s="7"/>
      <c r="N52" s="7"/>
      <c r="O52" s="7"/>
    </row>
    <row r="54" spans="2:15" ht="16.5" customHeight="1" x14ac:dyDescent="0.15">
      <c r="B54" s="25" t="s">
        <v>10</v>
      </c>
      <c r="C54" s="25" t="s">
        <v>11</v>
      </c>
      <c r="D54" s="25" t="s">
        <v>12</v>
      </c>
      <c r="E54" s="25" t="s">
        <v>13</v>
      </c>
      <c r="F54" s="25" t="s">
        <v>14</v>
      </c>
      <c r="G54" s="25" t="s">
        <v>15</v>
      </c>
      <c r="J54" s="61" t="s">
        <v>10</v>
      </c>
      <c r="K54" s="61" t="s">
        <v>11</v>
      </c>
      <c r="L54" s="61" t="s">
        <v>12</v>
      </c>
      <c r="M54" s="61" t="s">
        <v>13</v>
      </c>
      <c r="N54" s="61" t="s">
        <v>14</v>
      </c>
      <c r="O54" s="61" t="s">
        <v>15</v>
      </c>
    </row>
    <row r="55" spans="2:15" ht="16.5" customHeight="1" x14ac:dyDescent="0.15">
      <c r="B55" s="66" t="s">
        <v>16</v>
      </c>
      <c r="C55" s="67">
        <v>30042</v>
      </c>
      <c r="D55" s="67">
        <v>30320</v>
      </c>
      <c r="E55" s="68">
        <f>DATEDIF(C55,D55,"Y")</f>
        <v>0</v>
      </c>
      <c r="F55" s="69">
        <f>DATEDIF(C55,D55,"YM")</f>
        <v>9</v>
      </c>
      <c r="G55" s="70">
        <f>YEAR(D55)</f>
        <v>1983</v>
      </c>
      <c r="J55" s="66" t="s">
        <v>16</v>
      </c>
      <c r="K55" s="67">
        <v>30042</v>
      </c>
      <c r="L55" s="67">
        <v>30320</v>
      </c>
      <c r="M55" s="71"/>
      <c r="N55" s="65"/>
      <c r="O55" s="65"/>
    </row>
    <row r="56" spans="2:15" ht="16.5" customHeight="1" x14ac:dyDescent="0.15">
      <c r="B56" s="66" t="s">
        <v>17</v>
      </c>
      <c r="C56" s="67">
        <v>23590</v>
      </c>
      <c r="D56" s="67">
        <v>23802</v>
      </c>
      <c r="E56" s="68">
        <f t="shared" ref="E56:E62" si="0">DATEDIF(C56,D56,"Y")</f>
        <v>0</v>
      </c>
      <c r="F56" s="69">
        <f t="shared" ref="F56:F62" si="1">DATEDIF(C56,D56,"YM")</f>
        <v>7</v>
      </c>
      <c r="G56" s="70">
        <f t="shared" ref="G56:G62" si="2">YEAR(D56)</f>
        <v>1965</v>
      </c>
      <c r="J56" s="66" t="s">
        <v>17</v>
      </c>
      <c r="K56" s="67">
        <v>23590</v>
      </c>
      <c r="L56" s="67">
        <v>23802</v>
      </c>
      <c r="M56" s="71"/>
      <c r="N56" s="65"/>
      <c r="O56" s="65"/>
    </row>
    <row r="57" spans="2:15" ht="16.5" customHeight="1" x14ac:dyDescent="0.15">
      <c r="B57" s="66" t="s">
        <v>18</v>
      </c>
      <c r="C57" s="67">
        <v>33700</v>
      </c>
      <c r="D57" s="67">
        <v>34342</v>
      </c>
      <c r="E57" s="68">
        <f t="shared" si="0"/>
        <v>1</v>
      </c>
      <c r="F57" s="69">
        <f t="shared" si="1"/>
        <v>9</v>
      </c>
      <c r="G57" s="70">
        <f t="shared" si="2"/>
        <v>1994</v>
      </c>
      <c r="J57" s="66" t="s">
        <v>18</v>
      </c>
      <c r="K57" s="67">
        <v>33700</v>
      </c>
      <c r="L57" s="67">
        <v>34342</v>
      </c>
      <c r="M57" s="71"/>
      <c r="N57" s="65"/>
      <c r="O57" s="65"/>
    </row>
    <row r="58" spans="2:15" ht="16.5" customHeight="1" x14ac:dyDescent="0.15">
      <c r="B58" s="66" t="s">
        <v>19</v>
      </c>
      <c r="C58" s="67">
        <v>32572</v>
      </c>
      <c r="D58" s="67">
        <v>33088</v>
      </c>
      <c r="E58" s="68">
        <f t="shared" si="0"/>
        <v>1</v>
      </c>
      <c r="F58" s="69">
        <f t="shared" si="1"/>
        <v>4</v>
      </c>
      <c r="G58" s="70">
        <f t="shared" si="2"/>
        <v>1990</v>
      </c>
      <c r="J58" s="66" t="s">
        <v>19</v>
      </c>
      <c r="K58" s="67">
        <v>32572</v>
      </c>
      <c r="L58" s="67">
        <v>33088</v>
      </c>
      <c r="M58" s="71"/>
      <c r="N58" s="65"/>
      <c r="O58" s="65"/>
    </row>
    <row r="59" spans="2:15" ht="16.5" customHeight="1" x14ac:dyDescent="0.15">
      <c r="B59" s="66" t="s">
        <v>20</v>
      </c>
      <c r="C59" s="67">
        <v>27791</v>
      </c>
      <c r="D59" s="67">
        <v>28129</v>
      </c>
      <c r="E59" s="68">
        <f t="shared" si="0"/>
        <v>0</v>
      </c>
      <c r="F59" s="69">
        <f t="shared" si="1"/>
        <v>11</v>
      </c>
      <c r="G59" s="70">
        <f t="shared" si="2"/>
        <v>1977</v>
      </c>
      <c r="J59" s="66" t="s">
        <v>20</v>
      </c>
      <c r="K59" s="67">
        <v>27791</v>
      </c>
      <c r="L59" s="67">
        <v>28129</v>
      </c>
      <c r="M59" s="71"/>
      <c r="N59" s="65"/>
      <c r="O59" s="65"/>
    </row>
    <row r="60" spans="2:15" ht="16.5" customHeight="1" x14ac:dyDescent="0.15">
      <c r="B60" s="66" t="s">
        <v>21</v>
      </c>
      <c r="C60" s="67">
        <v>33395</v>
      </c>
      <c r="D60" s="67">
        <v>33637</v>
      </c>
      <c r="E60" s="68">
        <f t="shared" si="0"/>
        <v>0</v>
      </c>
      <c r="F60" s="69">
        <f t="shared" si="1"/>
        <v>7</v>
      </c>
      <c r="G60" s="70">
        <f t="shared" si="2"/>
        <v>1992</v>
      </c>
      <c r="J60" s="66" t="s">
        <v>21</v>
      </c>
      <c r="K60" s="67">
        <v>33395</v>
      </c>
      <c r="L60" s="67">
        <v>33637</v>
      </c>
      <c r="M60" s="71"/>
      <c r="N60" s="65"/>
      <c r="O60" s="65"/>
    </row>
    <row r="61" spans="2:15" ht="16.5" customHeight="1" x14ac:dyDescent="0.15">
      <c r="B61" s="66" t="s">
        <v>22</v>
      </c>
      <c r="C61" s="67">
        <v>37012</v>
      </c>
      <c r="D61" s="67">
        <v>38087</v>
      </c>
      <c r="E61" s="68">
        <f t="shared" si="0"/>
        <v>2</v>
      </c>
      <c r="F61" s="69">
        <f t="shared" si="1"/>
        <v>11</v>
      </c>
      <c r="G61" s="70">
        <f t="shared" si="2"/>
        <v>2004</v>
      </c>
      <c r="J61" s="66" t="s">
        <v>22</v>
      </c>
      <c r="K61" s="67">
        <v>37012</v>
      </c>
      <c r="L61" s="67">
        <v>38087</v>
      </c>
      <c r="M61" s="71"/>
      <c r="N61" s="65"/>
      <c r="O61" s="65"/>
    </row>
    <row r="62" spans="2:15" ht="16.5" customHeight="1" x14ac:dyDescent="0.15">
      <c r="B62" s="66" t="s">
        <v>23</v>
      </c>
      <c r="C62" s="67">
        <v>34707</v>
      </c>
      <c r="D62" s="67">
        <v>35315</v>
      </c>
      <c r="E62" s="68">
        <f t="shared" si="0"/>
        <v>1</v>
      </c>
      <c r="F62" s="69">
        <f t="shared" si="1"/>
        <v>7</v>
      </c>
      <c r="G62" s="70">
        <f t="shared" si="2"/>
        <v>1996</v>
      </c>
      <c r="J62" s="66" t="s">
        <v>23</v>
      </c>
      <c r="K62" s="67">
        <v>34707</v>
      </c>
      <c r="L62" s="67">
        <v>35315</v>
      </c>
      <c r="M62" s="71"/>
      <c r="N62" s="65"/>
      <c r="O62" s="65"/>
    </row>
    <row r="65" spans="2:10" ht="48" customHeight="1" x14ac:dyDescent="0.15"/>
    <row r="67" spans="2:10" ht="16.5" customHeight="1" thickBot="1" x14ac:dyDescent="0.2">
      <c r="B67" s="5">
        <v>3</v>
      </c>
      <c r="J67" s="5">
        <v>3</v>
      </c>
    </row>
    <row r="68" spans="2:10" ht="16.5" customHeight="1" thickTop="1" x14ac:dyDescent="0.15">
      <c r="B68" s="16" t="s">
        <v>24</v>
      </c>
      <c r="J68" s="16" t="s">
        <v>25</v>
      </c>
    </row>
    <row r="70" spans="2:10" ht="16.5" customHeight="1" x14ac:dyDescent="0.15">
      <c r="C70" s="22" t="s">
        <v>26</v>
      </c>
      <c r="D70" s="24"/>
      <c r="E70" s="24"/>
      <c r="F70" s="24"/>
    </row>
    <row r="71" spans="2:10" ht="16.5" customHeight="1" x14ac:dyDescent="0.15">
      <c r="C71" s="24"/>
      <c r="D71" s="24"/>
      <c r="E71" s="24"/>
      <c r="F71" s="24"/>
    </row>
    <row r="72" spans="2:10" ht="16.5" customHeight="1" x14ac:dyDescent="0.15">
      <c r="C72" s="26">
        <v>6</v>
      </c>
      <c r="D72" s="27" t="s">
        <v>27</v>
      </c>
      <c r="E72" s="24"/>
      <c r="F72" s="28"/>
    </row>
    <row r="73" spans="2:10" ht="16.5" customHeight="1" x14ac:dyDescent="0.15">
      <c r="C73" s="24"/>
      <c r="D73" s="24"/>
      <c r="E73" s="24"/>
      <c r="F73" s="24"/>
    </row>
    <row r="74" spans="2:10" ht="16.5" customHeight="1" x14ac:dyDescent="0.15">
      <c r="C74" s="35" t="s">
        <v>28</v>
      </c>
      <c r="D74" s="35" t="s">
        <v>29</v>
      </c>
      <c r="E74" s="35" t="s">
        <v>30</v>
      </c>
      <c r="F74" s="35" t="s">
        <v>31</v>
      </c>
    </row>
    <row r="75" spans="2:10" ht="16.5" customHeight="1" x14ac:dyDescent="0.15">
      <c r="C75" s="62" t="s">
        <v>32</v>
      </c>
      <c r="D75" s="63">
        <v>28618</v>
      </c>
      <c r="E75" s="64" t="str">
        <f>IF(F75=$C$72,"誕生日","")</f>
        <v/>
      </c>
      <c r="F75" s="65">
        <f>MONTH(D75)</f>
        <v>5</v>
      </c>
    </row>
    <row r="76" spans="2:10" ht="16.5" customHeight="1" x14ac:dyDescent="0.15">
      <c r="C76" s="62" t="s">
        <v>33</v>
      </c>
      <c r="D76" s="63">
        <v>24320</v>
      </c>
      <c r="E76" s="64" t="str">
        <f t="shared" ref="E76:E87" si="3">IF(F76=$C$72,"誕生日","")</f>
        <v/>
      </c>
      <c r="F76" s="65">
        <f t="shared" ref="F76:F87" si="4">MONTH(D76)</f>
        <v>8</v>
      </c>
    </row>
    <row r="77" spans="2:10" ht="16.5" customHeight="1" x14ac:dyDescent="0.15">
      <c r="C77" s="62" t="s">
        <v>34</v>
      </c>
      <c r="D77" s="63">
        <v>19148</v>
      </c>
      <c r="E77" s="64" t="str">
        <f t="shared" si="3"/>
        <v>誕生日</v>
      </c>
      <c r="F77" s="65">
        <f t="shared" si="4"/>
        <v>6</v>
      </c>
    </row>
    <row r="78" spans="2:10" ht="16.5" customHeight="1" x14ac:dyDescent="0.15">
      <c r="C78" s="62" t="s">
        <v>35</v>
      </c>
      <c r="D78" s="63">
        <v>28162</v>
      </c>
      <c r="E78" s="64" t="str">
        <f t="shared" si="3"/>
        <v/>
      </c>
      <c r="F78" s="65">
        <f t="shared" si="4"/>
        <v>2</v>
      </c>
    </row>
    <row r="79" spans="2:10" ht="16.5" customHeight="1" x14ac:dyDescent="0.15">
      <c r="C79" s="62" t="s">
        <v>16</v>
      </c>
      <c r="D79" s="63">
        <v>24479</v>
      </c>
      <c r="E79" s="64" t="str">
        <f t="shared" si="3"/>
        <v/>
      </c>
      <c r="F79" s="65">
        <f t="shared" si="4"/>
        <v>1</v>
      </c>
    </row>
    <row r="80" spans="2:10" ht="16.5" customHeight="1" x14ac:dyDescent="0.15">
      <c r="C80" s="62" t="s">
        <v>36</v>
      </c>
      <c r="D80" s="63">
        <v>26246</v>
      </c>
      <c r="E80" s="64" t="str">
        <f t="shared" si="3"/>
        <v/>
      </c>
      <c r="F80" s="65">
        <f t="shared" si="4"/>
        <v>11</v>
      </c>
    </row>
    <row r="81" spans="3:14" ht="16.5" customHeight="1" x14ac:dyDescent="0.15">
      <c r="C81" s="62" t="s">
        <v>37</v>
      </c>
      <c r="D81" s="63">
        <v>24381</v>
      </c>
      <c r="E81" s="64" t="str">
        <f t="shared" si="3"/>
        <v/>
      </c>
      <c r="F81" s="65">
        <f t="shared" si="4"/>
        <v>10</v>
      </c>
      <c r="K81" s="84" t="s">
        <v>0</v>
      </c>
      <c r="L81" s="84"/>
      <c r="M81" s="84"/>
      <c r="N81" s="84"/>
    </row>
    <row r="82" spans="3:14" ht="16.5" customHeight="1" x14ac:dyDescent="0.15">
      <c r="C82" s="62" t="s">
        <v>38</v>
      </c>
      <c r="D82" s="63">
        <v>21732</v>
      </c>
      <c r="E82" s="64" t="str">
        <f t="shared" si="3"/>
        <v/>
      </c>
      <c r="F82" s="65">
        <f t="shared" si="4"/>
        <v>7</v>
      </c>
    </row>
    <row r="83" spans="3:14" ht="16.5" customHeight="1" x14ac:dyDescent="0.15">
      <c r="C83" s="62" t="s">
        <v>39</v>
      </c>
      <c r="D83" s="63">
        <v>28193</v>
      </c>
      <c r="E83" s="64" t="str">
        <f t="shared" si="3"/>
        <v/>
      </c>
      <c r="F83" s="65">
        <f t="shared" si="4"/>
        <v>3</v>
      </c>
      <c r="K83" s="26"/>
      <c r="L83" s="27" t="s">
        <v>27</v>
      </c>
      <c r="M83" s="24"/>
      <c r="N83" s="28"/>
    </row>
    <row r="84" spans="3:14" ht="16.5" customHeight="1" x14ac:dyDescent="0.15">
      <c r="C84" s="62" t="s">
        <v>40</v>
      </c>
      <c r="D84" s="63">
        <v>22373</v>
      </c>
      <c r="E84" s="64" t="str">
        <f t="shared" si="3"/>
        <v/>
      </c>
      <c r="F84" s="65">
        <f t="shared" si="4"/>
        <v>4</v>
      </c>
      <c r="K84" s="24"/>
      <c r="L84" s="24"/>
      <c r="M84" s="24"/>
      <c r="N84" s="24"/>
    </row>
    <row r="85" spans="3:14" ht="16.5" customHeight="1" x14ac:dyDescent="0.15">
      <c r="C85" s="62" t="s">
        <v>41</v>
      </c>
      <c r="D85" s="63">
        <v>29647</v>
      </c>
      <c r="E85" s="64" t="str">
        <f t="shared" si="3"/>
        <v/>
      </c>
      <c r="F85" s="65">
        <f t="shared" si="4"/>
        <v>3</v>
      </c>
      <c r="K85" s="35" t="s">
        <v>28</v>
      </c>
      <c r="L85" s="35" t="s">
        <v>29</v>
      </c>
      <c r="M85" s="35" t="s">
        <v>30</v>
      </c>
      <c r="N85" s="35" t="s">
        <v>31</v>
      </c>
    </row>
    <row r="86" spans="3:14" ht="16.5" customHeight="1" x14ac:dyDescent="0.15">
      <c r="C86" s="62" t="s">
        <v>42</v>
      </c>
      <c r="D86" s="63">
        <v>19610</v>
      </c>
      <c r="E86" s="64" t="str">
        <f t="shared" si="3"/>
        <v/>
      </c>
      <c r="F86" s="65">
        <f t="shared" si="4"/>
        <v>9</v>
      </c>
      <c r="K86" s="62" t="s">
        <v>32</v>
      </c>
      <c r="L86" s="63">
        <v>28618</v>
      </c>
      <c r="M86" s="64" t="str">
        <f>IF(N86=$C$72,"誕生日","")</f>
        <v/>
      </c>
      <c r="N86" s="65"/>
    </row>
    <row r="87" spans="3:14" ht="16.5" customHeight="1" x14ac:dyDescent="0.15">
      <c r="C87" s="62" t="s">
        <v>43</v>
      </c>
      <c r="D87" s="63">
        <v>18240</v>
      </c>
      <c r="E87" s="64" t="str">
        <f t="shared" si="3"/>
        <v/>
      </c>
      <c r="F87" s="65">
        <f t="shared" si="4"/>
        <v>12</v>
      </c>
      <c r="K87" s="62" t="s">
        <v>33</v>
      </c>
      <c r="L87" s="63">
        <v>24320</v>
      </c>
      <c r="M87" s="64" t="str">
        <f t="shared" ref="M87:M98" si="5">IF(N87=$C$72,"誕生日","")</f>
        <v/>
      </c>
      <c r="N87" s="65"/>
    </row>
    <row r="88" spans="3:14" ht="16.5" customHeight="1" x14ac:dyDescent="0.15">
      <c r="K88" s="62" t="s">
        <v>34</v>
      </c>
      <c r="L88" s="63">
        <v>19148</v>
      </c>
      <c r="M88" s="64" t="str">
        <f t="shared" si="5"/>
        <v/>
      </c>
      <c r="N88" s="65"/>
    </row>
    <row r="89" spans="3:14" ht="16.5" customHeight="1" x14ac:dyDescent="0.15">
      <c r="K89" s="62" t="s">
        <v>35</v>
      </c>
      <c r="L89" s="63">
        <v>28162</v>
      </c>
      <c r="M89" s="64" t="str">
        <f t="shared" si="5"/>
        <v/>
      </c>
      <c r="N89" s="65"/>
    </row>
    <row r="90" spans="3:14" ht="16.5" customHeight="1" x14ac:dyDescent="0.15">
      <c r="K90" s="62" t="s">
        <v>16</v>
      </c>
      <c r="L90" s="63">
        <v>24479</v>
      </c>
      <c r="M90" s="64" t="str">
        <f t="shared" si="5"/>
        <v/>
      </c>
      <c r="N90" s="65"/>
    </row>
    <row r="91" spans="3:14" ht="16.5" customHeight="1" x14ac:dyDescent="0.15">
      <c r="K91" s="62" t="s">
        <v>36</v>
      </c>
      <c r="L91" s="63">
        <v>26246</v>
      </c>
      <c r="M91" s="64" t="str">
        <f t="shared" si="5"/>
        <v/>
      </c>
      <c r="N91" s="65"/>
    </row>
    <row r="92" spans="3:14" ht="16.5" customHeight="1" x14ac:dyDescent="0.15">
      <c r="K92" s="62" t="s">
        <v>37</v>
      </c>
      <c r="L92" s="63">
        <v>24381</v>
      </c>
      <c r="M92" s="64" t="str">
        <f t="shared" si="5"/>
        <v/>
      </c>
      <c r="N92" s="65"/>
    </row>
    <row r="93" spans="3:14" ht="16.5" customHeight="1" x14ac:dyDescent="0.15">
      <c r="K93" s="62" t="s">
        <v>38</v>
      </c>
      <c r="L93" s="63">
        <v>21732</v>
      </c>
      <c r="M93" s="64" t="str">
        <f t="shared" si="5"/>
        <v/>
      </c>
      <c r="N93" s="65"/>
    </row>
    <row r="94" spans="3:14" ht="16.5" customHeight="1" x14ac:dyDescent="0.15">
      <c r="K94" s="62" t="s">
        <v>39</v>
      </c>
      <c r="L94" s="63">
        <v>28193</v>
      </c>
      <c r="M94" s="64" t="str">
        <f t="shared" si="5"/>
        <v/>
      </c>
      <c r="N94" s="65"/>
    </row>
    <row r="95" spans="3:14" ht="16.5" customHeight="1" x14ac:dyDescent="0.15">
      <c r="K95" s="62" t="s">
        <v>40</v>
      </c>
      <c r="L95" s="63">
        <v>22373</v>
      </c>
      <c r="M95" s="64" t="str">
        <f t="shared" si="5"/>
        <v/>
      </c>
      <c r="N95" s="65"/>
    </row>
    <row r="96" spans="3:14" ht="16.5" customHeight="1" x14ac:dyDescent="0.15">
      <c r="K96" s="62" t="s">
        <v>41</v>
      </c>
      <c r="L96" s="63">
        <v>29647</v>
      </c>
      <c r="M96" s="64" t="str">
        <f t="shared" si="5"/>
        <v/>
      </c>
      <c r="N96" s="65"/>
    </row>
    <row r="97" spans="2:15" ht="16.5" customHeight="1" x14ac:dyDescent="0.15">
      <c r="K97" s="62" t="s">
        <v>42</v>
      </c>
      <c r="L97" s="63">
        <v>19610</v>
      </c>
      <c r="M97" s="64" t="str">
        <f t="shared" si="5"/>
        <v/>
      </c>
      <c r="N97" s="65"/>
    </row>
    <row r="98" spans="2:15" ht="16.5" customHeight="1" x14ac:dyDescent="0.15">
      <c r="K98" s="62" t="s">
        <v>43</v>
      </c>
      <c r="L98" s="63">
        <v>18240</v>
      </c>
      <c r="M98" s="64" t="str">
        <f t="shared" si="5"/>
        <v/>
      </c>
      <c r="N98" s="65"/>
    </row>
    <row r="101" spans="2:15" ht="16.5" customHeight="1" thickBot="1" x14ac:dyDescent="0.2">
      <c r="B101" s="5">
        <v>4</v>
      </c>
      <c r="K101" s="5">
        <v>4</v>
      </c>
    </row>
    <row r="102" spans="2:15" ht="16.5" customHeight="1" thickTop="1" x14ac:dyDescent="0.15"/>
    <row r="103" spans="2:15" ht="16.5" customHeight="1" x14ac:dyDescent="0.15">
      <c r="B103" s="78" t="s">
        <v>84</v>
      </c>
      <c r="J103" s="78" t="s">
        <v>84</v>
      </c>
    </row>
    <row r="105" spans="2:15" ht="16.5" customHeight="1" x14ac:dyDescent="0.15">
      <c r="K105" s="84" t="s">
        <v>0</v>
      </c>
      <c r="L105" s="84"/>
      <c r="M105" s="84"/>
      <c r="N105" s="84"/>
      <c r="O105" s="84"/>
    </row>
    <row r="106" spans="2:15" ht="16.5" customHeight="1" x14ac:dyDescent="0.15">
      <c r="B106" s="35" t="s">
        <v>28</v>
      </c>
      <c r="C106" s="35" t="s">
        <v>44</v>
      </c>
      <c r="D106" s="35" t="s">
        <v>45</v>
      </c>
      <c r="E106" s="36" t="s">
        <v>46</v>
      </c>
      <c r="F106" s="37" t="s">
        <v>47</v>
      </c>
    </row>
    <row r="107" spans="2:15" ht="16.5" customHeight="1" x14ac:dyDescent="0.15">
      <c r="B107" s="38" t="s">
        <v>48</v>
      </c>
      <c r="C107" s="38">
        <v>88</v>
      </c>
      <c r="D107" s="38">
        <v>76</v>
      </c>
      <c r="E107" s="39">
        <f t="shared" ref="E107:E116" si="6">SUM(C107:D107)</f>
        <v>164</v>
      </c>
      <c r="F107" s="40" t="str">
        <f t="shared" ref="F107:F116" si="7">VLOOKUP(E107,$C$119:$D$122,2,1)</f>
        <v>Ａ</v>
      </c>
      <c r="K107" s="35" t="s">
        <v>28</v>
      </c>
      <c r="L107" s="35" t="s">
        <v>44</v>
      </c>
      <c r="M107" s="35" t="s">
        <v>45</v>
      </c>
      <c r="N107" s="36" t="s">
        <v>46</v>
      </c>
      <c r="O107" s="37" t="s">
        <v>47</v>
      </c>
    </row>
    <row r="108" spans="2:15" ht="16.5" customHeight="1" x14ac:dyDescent="0.15">
      <c r="B108" s="41" t="s">
        <v>49</v>
      </c>
      <c r="C108" s="41">
        <v>67</v>
      </c>
      <c r="D108" s="41">
        <v>70</v>
      </c>
      <c r="E108" s="42">
        <f t="shared" si="6"/>
        <v>137</v>
      </c>
      <c r="F108" s="43" t="str">
        <f t="shared" si="7"/>
        <v>Ｂ</v>
      </c>
      <c r="K108" s="38" t="s">
        <v>48</v>
      </c>
      <c r="L108" s="38">
        <v>88</v>
      </c>
      <c r="M108" s="38">
        <v>76</v>
      </c>
      <c r="N108" s="39">
        <f t="shared" ref="N108:N117" si="8">SUM(L108:M108)</f>
        <v>164</v>
      </c>
      <c r="O108" s="40"/>
    </row>
    <row r="109" spans="2:15" ht="16.5" customHeight="1" x14ac:dyDescent="0.15">
      <c r="B109" s="41" t="s">
        <v>50</v>
      </c>
      <c r="C109" s="41">
        <v>78</v>
      </c>
      <c r="D109" s="41">
        <v>61</v>
      </c>
      <c r="E109" s="42">
        <f t="shared" si="6"/>
        <v>139</v>
      </c>
      <c r="F109" s="43" t="str">
        <f t="shared" si="7"/>
        <v>Ｂ</v>
      </c>
      <c r="K109" s="41" t="s">
        <v>49</v>
      </c>
      <c r="L109" s="41">
        <v>67</v>
      </c>
      <c r="M109" s="41">
        <v>70</v>
      </c>
      <c r="N109" s="42">
        <f t="shared" si="8"/>
        <v>137</v>
      </c>
      <c r="O109" s="43"/>
    </row>
    <row r="110" spans="2:15" ht="16.5" customHeight="1" x14ac:dyDescent="0.15">
      <c r="B110" s="41" t="s">
        <v>51</v>
      </c>
      <c r="C110" s="41">
        <v>77</v>
      </c>
      <c r="D110" s="41">
        <v>60</v>
      </c>
      <c r="E110" s="42">
        <f t="shared" si="6"/>
        <v>137</v>
      </c>
      <c r="F110" s="43" t="str">
        <f t="shared" si="7"/>
        <v>Ｂ</v>
      </c>
      <c r="K110" s="41" t="s">
        <v>50</v>
      </c>
      <c r="L110" s="41">
        <v>78</v>
      </c>
      <c r="M110" s="41">
        <v>61</v>
      </c>
      <c r="N110" s="42">
        <f t="shared" si="8"/>
        <v>139</v>
      </c>
      <c r="O110" s="43"/>
    </row>
    <row r="111" spans="2:15" ht="16.5" customHeight="1" x14ac:dyDescent="0.15">
      <c r="B111" s="41" t="s">
        <v>52</v>
      </c>
      <c r="C111" s="41">
        <v>53</v>
      </c>
      <c r="D111" s="41">
        <v>71</v>
      </c>
      <c r="E111" s="42">
        <f t="shared" si="6"/>
        <v>124</v>
      </c>
      <c r="F111" s="43" t="str">
        <f t="shared" si="7"/>
        <v>Ｂ</v>
      </c>
      <c r="K111" s="41" t="s">
        <v>51</v>
      </c>
      <c r="L111" s="41">
        <v>77</v>
      </c>
      <c r="M111" s="41">
        <v>60</v>
      </c>
      <c r="N111" s="42">
        <f t="shared" si="8"/>
        <v>137</v>
      </c>
      <c r="O111" s="43"/>
    </row>
    <row r="112" spans="2:15" ht="16.5" customHeight="1" x14ac:dyDescent="0.15">
      <c r="B112" s="41" t="s">
        <v>53</v>
      </c>
      <c r="C112" s="41">
        <v>69</v>
      </c>
      <c r="D112" s="41">
        <v>67</v>
      </c>
      <c r="E112" s="42">
        <f t="shared" si="6"/>
        <v>136</v>
      </c>
      <c r="F112" s="43" t="str">
        <f t="shared" si="7"/>
        <v>Ｂ</v>
      </c>
      <c r="K112" s="41" t="s">
        <v>52</v>
      </c>
      <c r="L112" s="41">
        <v>53</v>
      </c>
      <c r="M112" s="41">
        <v>71</v>
      </c>
      <c r="N112" s="42">
        <f t="shared" si="8"/>
        <v>124</v>
      </c>
      <c r="O112" s="43"/>
    </row>
    <row r="113" spans="2:16" ht="16.5" customHeight="1" x14ac:dyDescent="0.15">
      <c r="B113" s="41" t="s">
        <v>54</v>
      </c>
      <c r="C113" s="41">
        <v>81</v>
      </c>
      <c r="D113" s="41">
        <v>71</v>
      </c>
      <c r="E113" s="42">
        <f t="shared" si="6"/>
        <v>152</v>
      </c>
      <c r="F113" s="43" t="str">
        <f t="shared" si="7"/>
        <v>Ａ</v>
      </c>
      <c r="K113" s="41" t="s">
        <v>53</v>
      </c>
      <c r="L113" s="41">
        <v>69</v>
      </c>
      <c r="M113" s="41">
        <v>67</v>
      </c>
      <c r="N113" s="42">
        <f t="shared" si="8"/>
        <v>136</v>
      </c>
      <c r="O113" s="43"/>
    </row>
    <row r="114" spans="2:16" ht="16.5" customHeight="1" x14ac:dyDescent="0.15">
      <c r="B114" s="41" t="s">
        <v>55</v>
      </c>
      <c r="C114" s="41">
        <v>92</v>
      </c>
      <c r="D114" s="41">
        <v>81</v>
      </c>
      <c r="E114" s="42">
        <f t="shared" si="6"/>
        <v>173</v>
      </c>
      <c r="F114" s="43" t="str">
        <f t="shared" si="7"/>
        <v>Ａ</v>
      </c>
      <c r="K114" s="41" t="s">
        <v>54</v>
      </c>
      <c r="L114" s="41">
        <v>81</v>
      </c>
      <c r="M114" s="41">
        <v>71</v>
      </c>
      <c r="N114" s="42">
        <f t="shared" si="8"/>
        <v>152</v>
      </c>
      <c r="O114" s="43"/>
    </row>
    <row r="115" spans="2:16" ht="16.5" customHeight="1" x14ac:dyDescent="0.15">
      <c r="B115" s="41" t="s">
        <v>56</v>
      </c>
      <c r="C115" s="41">
        <v>48</v>
      </c>
      <c r="D115" s="41">
        <v>68</v>
      </c>
      <c r="E115" s="42">
        <f t="shared" si="6"/>
        <v>116</v>
      </c>
      <c r="F115" s="43" t="str">
        <f t="shared" si="7"/>
        <v>Ｃ</v>
      </c>
      <c r="K115" s="41" t="s">
        <v>55</v>
      </c>
      <c r="L115" s="41">
        <v>92</v>
      </c>
      <c r="M115" s="41">
        <v>81</v>
      </c>
      <c r="N115" s="42">
        <f t="shared" si="8"/>
        <v>173</v>
      </c>
      <c r="O115" s="43"/>
    </row>
    <row r="116" spans="2:16" ht="16.5" customHeight="1" x14ac:dyDescent="0.15">
      <c r="B116" s="44" t="s">
        <v>57</v>
      </c>
      <c r="C116" s="44">
        <v>68</v>
      </c>
      <c r="D116" s="44">
        <v>57</v>
      </c>
      <c r="E116" s="45">
        <f t="shared" si="6"/>
        <v>125</v>
      </c>
      <c r="F116" s="46" t="str">
        <f t="shared" si="7"/>
        <v>Ｂ</v>
      </c>
      <c r="K116" s="41" t="s">
        <v>56</v>
      </c>
      <c r="L116" s="41">
        <v>48</v>
      </c>
      <c r="M116" s="41">
        <v>68</v>
      </c>
      <c r="N116" s="42">
        <f t="shared" si="8"/>
        <v>116</v>
      </c>
      <c r="O116" s="43"/>
    </row>
    <row r="117" spans="2:16" ht="16.5" customHeight="1" x14ac:dyDescent="0.15">
      <c r="B117" s="22"/>
      <c r="C117" s="22"/>
      <c r="D117" s="22"/>
      <c r="E117" s="51" t="s">
        <v>81</v>
      </c>
      <c r="G117" s="24"/>
      <c r="K117" s="44" t="s">
        <v>57</v>
      </c>
      <c r="L117" s="44">
        <v>68</v>
      </c>
      <c r="M117" s="44">
        <v>57</v>
      </c>
      <c r="N117" s="45">
        <f t="shared" si="8"/>
        <v>125</v>
      </c>
      <c r="O117" s="46"/>
    </row>
    <row r="118" spans="2:16" ht="16.5" customHeight="1" x14ac:dyDescent="0.15">
      <c r="B118" s="22"/>
      <c r="C118" s="22" t="s">
        <v>58</v>
      </c>
      <c r="D118" s="22"/>
      <c r="E118" s="22"/>
      <c r="F118" s="22"/>
      <c r="G118" s="24"/>
      <c r="K118" s="22"/>
      <c r="L118" s="22"/>
      <c r="M118" s="22"/>
      <c r="N118" s="51" t="s">
        <v>81</v>
      </c>
      <c r="O118" s="22"/>
    </row>
    <row r="119" spans="2:16" ht="16.5" customHeight="1" x14ac:dyDescent="0.15">
      <c r="B119" s="22"/>
      <c r="C119" s="49" t="s">
        <v>59</v>
      </c>
      <c r="D119" s="49" t="s">
        <v>47</v>
      </c>
      <c r="E119" s="22"/>
      <c r="F119" s="29"/>
      <c r="G119" s="24"/>
    </row>
    <row r="120" spans="2:16" ht="16.5" customHeight="1" x14ac:dyDescent="0.15">
      <c r="B120" s="22"/>
      <c r="C120" s="50">
        <v>0</v>
      </c>
      <c r="D120" s="48" t="s">
        <v>60</v>
      </c>
      <c r="E120" s="22"/>
      <c r="F120" s="22"/>
      <c r="G120" s="24"/>
      <c r="O120" s="22" t="s">
        <v>58</v>
      </c>
      <c r="P120" s="22"/>
    </row>
    <row r="121" spans="2:16" ht="16.5" customHeight="1" x14ac:dyDescent="0.15">
      <c r="B121" s="22"/>
      <c r="C121" s="50">
        <v>120</v>
      </c>
      <c r="D121" s="48" t="s">
        <v>61</v>
      </c>
      <c r="E121" s="22"/>
      <c r="F121" s="22"/>
      <c r="G121" s="24"/>
      <c r="O121" s="49" t="s">
        <v>59</v>
      </c>
      <c r="P121" s="49" t="s">
        <v>47</v>
      </c>
    </row>
    <row r="122" spans="2:16" ht="16.5" customHeight="1" x14ac:dyDescent="0.15">
      <c r="B122" s="24"/>
      <c r="C122" s="50">
        <v>150</v>
      </c>
      <c r="D122" s="48" t="s">
        <v>62</v>
      </c>
      <c r="E122" s="24"/>
      <c r="F122" s="24"/>
      <c r="G122" s="24"/>
      <c r="J122" s="22"/>
      <c r="M122" s="22"/>
      <c r="N122" s="22"/>
      <c r="O122" s="50">
        <v>0</v>
      </c>
      <c r="P122" s="48" t="s">
        <v>60</v>
      </c>
    </row>
    <row r="123" spans="2:16" ht="16.5" customHeight="1" x14ac:dyDescent="0.15">
      <c r="J123" s="22"/>
      <c r="M123" s="22"/>
      <c r="N123" s="29"/>
      <c r="O123" s="50">
        <v>120</v>
      </c>
      <c r="P123" s="48" t="s">
        <v>61</v>
      </c>
    </row>
    <row r="124" spans="2:16" ht="16.5" customHeight="1" x14ac:dyDescent="0.15">
      <c r="J124" s="22"/>
      <c r="M124" s="22"/>
      <c r="N124" s="22"/>
      <c r="O124" s="50">
        <v>150</v>
      </c>
      <c r="P124" s="48" t="s">
        <v>62</v>
      </c>
    </row>
    <row r="125" spans="2:16" ht="16.5" customHeight="1" x14ac:dyDescent="0.15">
      <c r="J125" s="22"/>
      <c r="M125" s="22"/>
      <c r="N125" s="22"/>
    </row>
    <row r="126" spans="2:16" ht="16.5" customHeight="1" x14ac:dyDescent="0.15">
      <c r="J126" s="24"/>
      <c r="M126" s="24"/>
      <c r="N126" s="24"/>
    </row>
    <row r="127" spans="2:16" ht="16.5" customHeight="1" x14ac:dyDescent="0.15">
      <c r="K127" s="10"/>
      <c r="L127" s="10"/>
    </row>
    <row r="129" spans="2:14" ht="16.5" customHeight="1" thickBot="1" x14ac:dyDescent="0.2">
      <c r="B129" s="5">
        <v>5</v>
      </c>
      <c r="J129" s="5">
        <v>5</v>
      </c>
    </row>
    <row r="130" spans="2:14" ht="16.5" customHeight="1" thickTop="1" x14ac:dyDescent="0.15">
      <c r="B130" s="16" t="s">
        <v>63</v>
      </c>
      <c r="J130" s="16" t="s">
        <v>63</v>
      </c>
    </row>
    <row r="133" spans="2:14" ht="16.5" customHeight="1" x14ac:dyDescent="0.15">
      <c r="B133" s="58" t="s">
        <v>82</v>
      </c>
      <c r="C133" s="60"/>
      <c r="D133" s="58"/>
      <c r="E133" s="85" t="s">
        <v>83</v>
      </c>
      <c r="F133" s="85"/>
    </row>
    <row r="134" spans="2:14" ht="16.5" customHeight="1" x14ac:dyDescent="0.15">
      <c r="B134" s="21" t="s">
        <v>64</v>
      </c>
      <c r="C134" s="21" t="s">
        <v>65</v>
      </c>
      <c r="D134" s="21" t="s">
        <v>66</v>
      </c>
      <c r="E134" s="21" t="s">
        <v>67</v>
      </c>
      <c r="F134" s="21" t="s">
        <v>68</v>
      </c>
    </row>
    <row r="135" spans="2:14" ht="16.5" customHeight="1" x14ac:dyDescent="0.15">
      <c r="B135" s="80">
        <v>42806</v>
      </c>
      <c r="C135" s="53">
        <f>MONTH(B135)</f>
        <v>3</v>
      </c>
      <c r="D135" s="55" t="s">
        <v>69</v>
      </c>
      <c r="E135" s="82">
        <v>1800</v>
      </c>
      <c r="F135" s="54">
        <f>E135*2200/1000</f>
        <v>3960</v>
      </c>
    </row>
    <row r="136" spans="2:14" ht="16.5" customHeight="1" x14ac:dyDescent="0.15">
      <c r="B136" s="80">
        <v>42811</v>
      </c>
      <c r="C136" s="53">
        <f t="shared" ref="C136:C150" si="9">MONTH(B136)</f>
        <v>3</v>
      </c>
      <c r="D136" s="55" t="s">
        <v>70</v>
      </c>
      <c r="E136" s="82">
        <v>2200</v>
      </c>
      <c r="F136" s="54">
        <f t="shared" ref="F136:F150" si="10">E136*2200/1000</f>
        <v>4840</v>
      </c>
    </row>
    <row r="137" spans="2:14" ht="16.5" customHeight="1" x14ac:dyDescent="0.15">
      <c r="B137" s="80">
        <v>42835</v>
      </c>
      <c r="C137" s="53">
        <f t="shared" si="9"/>
        <v>4</v>
      </c>
      <c r="D137" s="55" t="s">
        <v>71</v>
      </c>
      <c r="E137" s="82">
        <v>2400</v>
      </c>
      <c r="F137" s="54">
        <f t="shared" si="10"/>
        <v>5280</v>
      </c>
      <c r="K137" s="84" t="s">
        <v>0</v>
      </c>
      <c r="L137" s="84"/>
      <c r="M137" s="84"/>
      <c r="N137" s="84"/>
    </row>
    <row r="138" spans="2:14" ht="16.5" customHeight="1" x14ac:dyDescent="0.15">
      <c r="B138" s="80">
        <v>42837</v>
      </c>
      <c r="C138" s="53">
        <f t="shared" si="9"/>
        <v>4</v>
      </c>
      <c r="D138" s="55" t="s">
        <v>71</v>
      </c>
      <c r="E138" s="82">
        <v>2200</v>
      </c>
      <c r="F138" s="54">
        <f t="shared" si="10"/>
        <v>4840</v>
      </c>
    </row>
    <row r="139" spans="2:14" ht="16.5" customHeight="1" x14ac:dyDescent="0.15">
      <c r="B139" s="81">
        <v>42846</v>
      </c>
      <c r="C139" s="53">
        <f t="shared" si="9"/>
        <v>4</v>
      </c>
      <c r="D139" s="55" t="s">
        <v>72</v>
      </c>
      <c r="E139" s="82">
        <v>1600</v>
      </c>
      <c r="F139" s="54">
        <f t="shared" si="10"/>
        <v>3520</v>
      </c>
      <c r="J139" s="58" t="s">
        <v>82</v>
      </c>
      <c r="K139" s="60"/>
      <c r="L139" s="58"/>
      <c r="M139" s="85" t="s">
        <v>83</v>
      </c>
      <c r="N139" s="85"/>
    </row>
    <row r="140" spans="2:14" ht="16.5" customHeight="1" x14ac:dyDescent="0.15">
      <c r="B140" s="80">
        <v>42863</v>
      </c>
      <c r="C140" s="53">
        <f t="shared" si="9"/>
        <v>5</v>
      </c>
      <c r="D140" s="55" t="s">
        <v>70</v>
      </c>
      <c r="E140" s="82">
        <v>1900</v>
      </c>
      <c r="F140" s="54">
        <f t="shared" si="10"/>
        <v>4180</v>
      </c>
      <c r="J140" s="21" t="s">
        <v>64</v>
      </c>
      <c r="K140" s="21" t="s">
        <v>65</v>
      </c>
      <c r="L140" s="21" t="s">
        <v>73</v>
      </c>
      <c r="M140" s="21" t="s">
        <v>67</v>
      </c>
      <c r="N140" s="21" t="s">
        <v>68</v>
      </c>
    </row>
    <row r="141" spans="2:14" ht="16.5" customHeight="1" x14ac:dyDescent="0.15">
      <c r="B141" s="80">
        <v>42866</v>
      </c>
      <c r="C141" s="53">
        <f t="shared" si="9"/>
        <v>5</v>
      </c>
      <c r="D141" s="55" t="s">
        <v>74</v>
      </c>
      <c r="E141" s="82">
        <v>2200</v>
      </c>
      <c r="F141" s="54">
        <f t="shared" si="10"/>
        <v>4840</v>
      </c>
      <c r="J141" s="80">
        <v>42806</v>
      </c>
      <c r="K141" s="53"/>
      <c r="L141" s="55" t="s">
        <v>69</v>
      </c>
      <c r="M141" s="82">
        <v>1800</v>
      </c>
      <c r="N141" s="83"/>
    </row>
    <row r="142" spans="2:14" ht="16.5" customHeight="1" x14ac:dyDescent="0.15">
      <c r="B142" s="80">
        <v>42868</v>
      </c>
      <c r="C142" s="53">
        <f t="shared" si="9"/>
        <v>5</v>
      </c>
      <c r="D142" s="55" t="s">
        <v>69</v>
      </c>
      <c r="E142" s="82">
        <v>1500</v>
      </c>
      <c r="F142" s="54">
        <f t="shared" si="10"/>
        <v>3300</v>
      </c>
      <c r="J142" s="80">
        <v>42811</v>
      </c>
      <c r="K142" s="53"/>
      <c r="L142" s="55" t="s">
        <v>70</v>
      </c>
      <c r="M142" s="82">
        <v>2200</v>
      </c>
      <c r="N142" s="83"/>
    </row>
    <row r="143" spans="2:14" ht="16.5" customHeight="1" x14ac:dyDescent="0.15">
      <c r="B143" s="80">
        <v>42873</v>
      </c>
      <c r="C143" s="53">
        <f t="shared" si="9"/>
        <v>5</v>
      </c>
      <c r="D143" s="55" t="s">
        <v>71</v>
      </c>
      <c r="E143" s="82">
        <v>1600</v>
      </c>
      <c r="F143" s="54">
        <f t="shared" si="10"/>
        <v>3520</v>
      </c>
      <c r="J143" s="80">
        <v>42835</v>
      </c>
      <c r="K143" s="53"/>
      <c r="L143" s="55" t="s">
        <v>71</v>
      </c>
      <c r="M143" s="82">
        <v>2400</v>
      </c>
      <c r="N143" s="83"/>
    </row>
    <row r="144" spans="2:14" ht="16.5" customHeight="1" x14ac:dyDescent="0.15">
      <c r="B144" s="80">
        <v>42887</v>
      </c>
      <c r="C144" s="53">
        <f t="shared" si="9"/>
        <v>6</v>
      </c>
      <c r="D144" s="55" t="s">
        <v>70</v>
      </c>
      <c r="E144" s="82">
        <v>1900</v>
      </c>
      <c r="F144" s="54">
        <f t="shared" si="10"/>
        <v>4180</v>
      </c>
      <c r="J144" s="80">
        <v>42837</v>
      </c>
      <c r="K144" s="53"/>
      <c r="L144" s="55" t="s">
        <v>71</v>
      </c>
      <c r="M144" s="82">
        <v>2200</v>
      </c>
      <c r="N144" s="83"/>
    </row>
    <row r="145" spans="2:14" ht="16.5" customHeight="1" x14ac:dyDescent="0.15">
      <c r="B145" s="80">
        <v>42888</v>
      </c>
      <c r="C145" s="53">
        <f t="shared" si="9"/>
        <v>6</v>
      </c>
      <c r="D145" s="55" t="s">
        <v>70</v>
      </c>
      <c r="E145" s="82">
        <v>1800</v>
      </c>
      <c r="F145" s="54">
        <f t="shared" si="10"/>
        <v>3960</v>
      </c>
      <c r="J145" s="81">
        <v>42846</v>
      </c>
      <c r="K145" s="53"/>
      <c r="L145" s="55" t="s">
        <v>72</v>
      </c>
      <c r="M145" s="82">
        <v>1600</v>
      </c>
      <c r="N145" s="83"/>
    </row>
    <row r="146" spans="2:14" ht="16.5" customHeight="1" x14ac:dyDescent="0.15">
      <c r="B146" s="80">
        <v>42896</v>
      </c>
      <c r="C146" s="53">
        <f t="shared" si="9"/>
        <v>6</v>
      </c>
      <c r="D146" s="55" t="s">
        <v>72</v>
      </c>
      <c r="E146" s="82">
        <v>1000</v>
      </c>
      <c r="F146" s="54">
        <f t="shared" si="10"/>
        <v>2200</v>
      </c>
      <c r="J146" s="80">
        <v>42863</v>
      </c>
      <c r="K146" s="53"/>
      <c r="L146" s="55" t="s">
        <v>70</v>
      </c>
      <c r="M146" s="82">
        <v>1900</v>
      </c>
      <c r="N146" s="83"/>
    </row>
    <row r="147" spans="2:14" ht="16.5" customHeight="1" x14ac:dyDescent="0.15">
      <c r="B147" s="80">
        <v>42897</v>
      </c>
      <c r="C147" s="53">
        <f t="shared" si="9"/>
        <v>6</v>
      </c>
      <c r="D147" s="55" t="s">
        <v>72</v>
      </c>
      <c r="E147" s="82">
        <v>1200</v>
      </c>
      <c r="F147" s="54">
        <f t="shared" si="10"/>
        <v>2640</v>
      </c>
      <c r="J147" s="80">
        <v>42866</v>
      </c>
      <c r="K147" s="53"/>
      <c r="L147" s="55" t="s">
        <v>74</v>
      </c>
      <c r="M147" s="82">
        <v>2200</v>
      </c>
      <c r="N147" s="83"/>
    </row>
    <row r="148" spans="2:14" ht="16.5" customHeight="1" x14ac:dyDescent="0.15">
      <c r="B148" s="80">
        <v>42898</v>
      </c>
      <c r="C148" s="53">
        <f t="shared" si="9"/>
        <v>6</v>
      </c>
      <c r="D148" s="55" t="s">
        <v>74</v>
      </c>
      <c r="E148" s="82">
        <v>1900</v>
      </c>
      <c r="F148" s="54">
        <f t="shared" si="10"/>
        <v>4180</v>
      </c>
      <c r="J148" s="80">
        <v>42868</v>
      </c>
      <c r="K148" s="53"/>
      <c r="L148" s="55" t="s">
        <v>69</v>
      </c>
      <c r="M148" s="82">
        <v>1500</v>
      </c>
      <c r="N148" s="83"/>
    </row>
    <row r="149" spans="2:14" ht="16.5" customHeight="1" x14ac:dyDescent="0.15">
      <c r="B149" s="80">
        <v>42920</v>
      </c>
      <c r="C149" s="53">
        <f t="shared" si="9"/>
        <v>7</v>
      </c>
      <c r="D149" s="55" t="s">
        <v>74</v>
      </c>
      <c r="E149" s="82">
        <v>2300</v>
      </c>
      <c r="F149" s="54">
        <f t="shared" si="10"/>
        <v>5060</v>
      </c>
      <c r="J149" s="80">
        <v>42873</v>
      </c>
      <c r="K149" s="53"/>
      <c r="L149" s="55" t="s">
        <v>71</v>
      </c>
      <c r="M149" s="82">
        <v>1600</v>
      </c>
      <c r="N149" s="83"/>
    </row>
    <row r="150" spans="2:14" ht="16.5" customHeight="1" x14ac:dyDescent="0.15">
      <c r="B150" s="80">
        <v>42921</v>
      </c>
      <c r="C150" s="53">
        <f t="shared" si="9"/>
        <v>7</v>
      </c>
      <c r="D150" s="55" t="s">
        <v>71</v>
      </c>
      <c r="E150" s="82">
        <v>2260</v>
      </c>
      <c r="F150" s="54">
        <f t="shared" si="10"/>
        <v>4972</v>
      </c>
      <c r="J150" s="80">
        <v>42887</v>
      </c>
      <c r="K150" s="53"/>
      <c r="L150" s="55" t="s">
        <v>70</v>
      </c>
      <c r="M150" s="82">
        <v>1900</v>
      </c>
      <c r="N150" s="83"/>
    </row>
    <row r="151" spans="2:14" ht="16.5" customHeight="1" x14ac:dyDescent="0.15">
      <c r="J151" s="80">
        <v>42888</v>
      </c>
      <c r="K151" s="53"/>
      <c r="L151" s="55" t="s">
        <v>70</v>
      </c>
      <c r="M151" s="82">
        <v>1800</v>
      </c>
      <c r="N151" s="83"/>
    </row>
    <row r="152" spans="2:14" ht="16.5" customHeight="1" x14ac:dyDescent="0.15">
      <c r="J152" s="80">
        <v>42896</v>
      </c>
      <c r="K152" s="53"/>
      <c r="L152" s="55" t="s">
        <v>72</v>
      </c>
      <c r="M152" s="82">
        <v>1000</v>
      </c>
      <c r="N152" s="83"/>
    </row>
    <row r="153" spans="2:14" ht="16.5" customHeight="1" x14ac:dyDescent="0.15">
      <c r="B153" s="57" t="s">
        <v>3</v>
      </c>
      <c r="C153" s="58" t="s">
        <v>75</v>
      </c>
      <c r="D153" s="22"/>
      <c r="E153" s="22"/>
      <c r="F153" s="10"/>
      <c r="J153" s="80">
        <v>42897</v>
      </c>
      <c r="K153" s="53"/>
      <c r="L153" s="55" t="s">
        <v>72</v>
      </c>
      <c r="M153" s="82">
        <v>1200</v>
      </c>
      <c r="N153" s="83"/>
    </row>
    <row r="154" spans="2:14" ht="16.5" customHeight="1" x14ac:dyDescent="0.15">
      <c r="B154" s="59"/>
      <c r="C154" s="58"/>
      <c r="D154" s="22"/>
      <c r="E154" s="22"/>
      <c r="F154" s="10"/>
      <c r="J154" s="80">
        <v>42898</v>
      </c>
      <c r="K154" s="53"/>
      <c r="L154" s="55" t="s">
        <v>74</v>
      </c>
      <c r="M154" s="82">
        <v>1900</v>
      </c>
      <c r="N154" s="83"/>
    </row>
    <row r="155" spans="2:14" ht="16.5" customHeight="1" thickBot="1" x14ac:dyDescent="0.2">
      <c r="B155" s="57" t="s">
        <v>76</v>
      </c>
      <c r="C155" s="58" t="s">
        <v>77</v>
      </c>
      <c r="D155" s="22"/>
      <c r="E155" s="22"/>
      <c r="F155" s="52">
        <f>DSUM(B134:F150,F134,D157:E158)</f>
        <v>8140</v>
      </c>
      <c r="J155" s="80">
        <v>42920</v>
      </c>
      <c r="K155" s="53"/>
      <c r="L155" s="55" t="s">
        <v>74</v>
      </c>
      <c r="M155" s="82">
        <v>2300</v>
      </c>
      <c r="N155" s="83"/>
    </row>
    <row r="156" spans="2:14" ht="16.5" customHeight="1" x14ac:dyDescent="0.15">
      <c r="B156" s="10"/>
      <c r="C156" s="22"/>
      <c r="D156" s="22"/>
      <c r="E156" s="22"/>
      <c r="F156" s="10"/>
      <c r="J156" s="80">
        <v>42921</v>
      </c>
      <c r="K156" s="53"/>
      <c r="L156" s="55" t="s">
        <v>71</v>
      </c>
      <c r="M156" s="82">
        <v>2260</v>
      </c>
      <c r="N156" s="83"/>
    </row>
    <row r="157" spans="2:14" ht="16.5" customHeight="1" x14ac:dyDescent="0.15">
      <c r="B157" s="10"/>
      <c r="D157" s="79" t="s">
        <v>65</v>
      </c>
      <c r="E157" s="79" t="s">
        <v>73</v>
      </c>
      <c r="F157" s="30" t="s">
        <v>68</v>
      </c>
    </row>
    <row r="158" spans="2:14" ht="16.5" customHeight="1" x14ac:dyDescent="0.15">
      <c r="B158" s="10"/>
      <c r="D158" s="56">
        <v>6</v>
      </c>
      <c r="E158" s="56" t="s">
        <v>78</v>
      </c>
      <c r="F158" s="31"/>
    </row>
    <row r="159" spans="2:14" ht="16.5" customHeight="1" x14ac:dyDescent="0.15">
      <c r="B159" s="10"/>
      <c r="C159" s="22"/>
      <c r="D159" s="32"/>
      <c r="E159" s="33"/>
      <c r="F159" s="10"/>
      <c r="J159" s="57" t="s">
        <v>3</v>
      </c>
      <c r="K159" s="58" t="s">
        <v>75</v>
      </c>
      <c r="L159" s="22"/>
      <c r="M159" s="22"/>
    </row>
    <row r="160" spans="2:14" ht="16.5" customHeight="1" x14ac:dyDescent="0.15">
      <c r="J160" s="59"/>
      <c r="K160" s="58"/>
      <c r="L160" s="22"/>
      <c r="M160" s="22"/>
    </row>
    <row r="161" spans="10:14" ht="16.5" customHeight="1" thickBot="1" x14ac:dyDescent="0.2">
      <c r="J161" s="57" t="s">
        <v>76</v>
      </c>
      <c r="K161" s="58" t="s">
        <v>77</v>
      </c>
      <c r="L161" s="22"/>
      <c r="M161" s="22"/>
      <c r="N161" s="52"/>
    </row>
    <row r="162" spans="10:14" ht="16.5" customHeight="1" x14ac:dyDescent="0.15">
      <c r="J162" s="10"/>
      <c r="K162" s="22"/>
      <c r="L162" s="22"/>
      <c r="M162" s="22"/>
    </row>
    <row r="163" spans="10:14" ht="16.5" customHeight="1" x14ac:dyDescent="0.15">
      <c r="J163" s="10"/>
      <c r="L163" s="79" t="s">
        <v>65</v>
      </c>
      <c r="M163" s="79" t="s">
        <v>73</v>
      </c>
    </row>
    <row r="164" spans="10:14" ht="16.5" customHeight="1" x14ac:dyDescent="0.15">
      <c r="J164" s="10"/>
      <c r="L164" s="56">
        <v>6</v>
      </c>
      <c r="M164" s="56" t="s">
        <v>78</v>
      </c>
    </row>
    <row r="165" spans="10:14" ht="16.5" customHeight="1" x14ac:dyDescent="0.15">
      <c r="J165" s="10"/>
      <c r="K165" s="22"/>
      <c r="L165" s="32"/>
      <c r="M165" s="33"/>
    </row>
  </sheetData>
  <mergeCells count="8">
    <mergeCell ref="K137:N137"/>
    <mergeCell ref="M139:N139"/>
    <mergeCell ref="A1:G1"/>
    <mergeCell ref="C9:N9"/>
    <mergeCell ref="K17:N17"/>
    <mergeCell ref="K81:N81"/>
    <mergeCell ref="K105:O105"/>
    <mergeCell ref="E133:F133"/>
  </mergeCells>
  <phoneticPr fontId="3"/>
  <conditionalFormatting sqref="F107:F116 O108:O117">
    <cfRule type="cellIs" dxfId="2" priority="1" stopIfTrue="1" operator="equal">
      <formula>"Ａ"</formula>
    </cfRule>
    <cfRule type="cellIs" dxfId="1" priority="2" stopIfTrue="1" operator="equal">
      <formula>"Ｂ"</formula>
    </cfRule>
    <cfRule type="cellIs" dxfId="0" priority="3" stopIfTrue="1" operator="equal">
      <formula>"Ｃ"</formula>
    </cfRule>
  </conditionalFormatting>
  <dataValidations count="1">
    <dataValidation type="list" allowBlank="1" showInputMessage="1" showErrorMessage="1" sqref="D135:D150 L141:L156">
      <formula1>"歌謡曲,ジャズ,クラシック,ポップス,演芸"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2017-02-10T05:42:39Z</dcterms:created>
  <dcterms:modified xsi:type="dcterms:W3CDTF">2017-03-26T04:47:09Z</dcterms:modified>
</cp:coreProperties>
</file>