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E42" i="1"/>
  <c r="J31" i="1" s="1"/>
  <c r="J32" i="1" s="1"/>
  <c r="J33" i="1" s="1"/>
  <c r="J34" i="1" s="1"/>
  <c r="J35" i="1" s="1"/>
  <c r="J36" i="1" s="1"/>
  <c r="J37" i="1" s="1"/>
  <c r="J38" i="1" s="1"/>
  <c r="M39" i="1"/>
  <c r="E39" i="1"/>
  <c r="F38" i="1"/>
  <c r="F37" i="1"/>
  <c r="F36" i="1"/>
  <c r="F35" i="1"/>
  <c r="F34" i="1"/>
  <c r="F33" i="1"/>
  <c r="F32" i="1"/>
  <c r="F31" i="1"/>
  <c r="F39" i="1" s="1"/>
  <c r="B31" i="1" l="1"/>
  <c r="B32" i="1" s="1"/>
  <c r="B33" i="1" s="1"/>
  <c r="B34" i="1" s="1"/>
  <c r="B35" i="1" s="1"/>
  <c r="B36" i="1" s="1"/>
  <c r="B37" i="1" s="1"/>
  <c r="B38" i="1" s="1"/>
  <c r="F41" i="1"/>
  <c r="D28" i="1" s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=F41</t>
        </r>
      </text>
    </comment>
    <comment ref="F3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E31&gt;=30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D31*E31*0.93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D31*E31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3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(F31:F38)</t>
        </r>
      </text>
    </comment>
    <comment ref="F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(F39*0.08)</t>
        </r>
      </text>
    </comment>
    <comment ref="F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(F39:F40)</t>
        </r>
      </text>
    </comment>
    <comment ref="E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</text>
    </comment>
  </commentList>
</comments>
</file>

<file path=xl/sharedStrings.xml><?xml version="1.0" encoding="utf-8"?>
<sst xmlns="http://schemas.openxmlformats.org/spreadsheetml/2006/main" count="40" uniqueCount="24">
  <si>
    <t>（問題１）</t>
    <rPh sb="1" eb="3">
      <t>モンダイ</t>
    </rPh>
    <phoneticPr fontId="3"/>
  </si>
  <si>
    <t>左のように設定してみましょう</t>
    <rPh sb="0" eb="1">
      <t>ヒダリ</t>
    </rPh>
    <phoneticPr fontId="3"/>
  </si>
  <si>
    <t>請求額</t>
    <rPh sb="0" eb="2">
      <t>セイキュウショ</t>
    </rPh>
    <rPh sb="2" eb="3">
      <t>ガク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</si>
  <si>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</si>
  <si>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</si>
  <si>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</si>
  <si>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</si>
  <si>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</si>
  <si>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さざえ</t>
    <phoneticPr fontId="3"/>
  </si>
  <si>
    <t>さざえ</t>
    <phoneticPr fontId="3"/>
  </si>
  <si>
    <t>毛がに</t>
    <rPh sb="0" eb="1">
      <t>ケ</t>
    </rPh>
    <phoneticPr fontId="3"/>
  </si>
  <si>
    <t>タイ</t>
    <phoneticPr fontId="3"/>
  </si>
  <si>
    <t>アジ</t>
    <phoneticPr fontId="3"/>
  </si>
  <si>
    <t>まぐろ</t>
    <phoneticPr fontId="3"/>
  </si>
  <si>
    <t>いか</t>
    <phoneticPr fontId="3"/>
  </si>
  <si>
    <t>あさり</t>
    <phoneticPr fontId="3"/>
  </si>
  <si>
    <t>鮭</t>
    <rPh sb="0" eb="1">
      <t>サケ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</si>
  <si>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</si>
  <si>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</si>
  <si>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</si>
  <si>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</si>
  <si>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t>販売数量</t>
    </r>
    <r>
      <rPr>
        <sz val="12"/>
        <color theme="1"/>
        <rFont val="ＭＳ Ｐゴシック"/>
        <family val="3"/>
        <charset val="128"/>
      </rPr>
      <t>が</t>
    </r>
    <r>
      <rPr>
        <b/>
        <sz val="11"/>
        <color indexed="10"/>
        <rFont val="ＭＳ Ｐゴシック"/>
        <family val="3"/>
        <charset val="128"/>
      </rPr>
      <t/>
    </r>
    <rPh sb="0" eb="2">
      <t>ハンバイ</t>
    </rPh>
    <rPh sb="2" eb="4">
      <t>スウリョウ</t>
    </rPh>
    <phoneticPr fontId="3"/>
  </si>
  <si>
    <r>
      <t>数量が３０以上</t>
    </r>
    <r>
      <rPr>
        <b/>
        <sz val="12"/>
        <rFont val="ＭＳ Ｐゴシック"/>
        <family val="3"/>
        <charset val="128"/>
      </rPr>
      <t>の商品は</t>
    </r>
    <r>
      <rPr>
        <b/>
        <sz val="12"/>
        <color indexed="10"/>
        <rFont val="ＭＳ Ｐゴシック"/>
        <family val="3"/>
        <charset val="128"/>
      </rPr>
      <t>７％割り引き</t>
    </r>
    <r>
      <rPr>
        <b/>
        <sz val="12"/>
        <rFont val="ＭＳ Ｐゴシック"/>
        <family val="3"/>
        <charset val="128"/>
      </rPr>
      <t>して請求</t>
    </r>
    <r>
      <rPr>
        <sz val="12"/>
        <color theme="1"/>
        <rFont val="ＭＳ Ｐゴシック"/>
        <family val="3"/>
        <charset val="128"/>
      </rPr>
      <t>しましょう。</t>
    </r>
    <rPh sb="0" eb="2">
      <t>スウリョウ</t>
    </rPh>
    <phoneticPr fontId="3"/>
  </si>
  <si>
    <t>Copyright(c) Beginners Site All right reserved 207/03/31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</si>
</sst>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#&quot;円&quot;"/>
    <numFmt numFmtId="177" formatCode="#,###&quot;個&quot;"/>
  </numFmts>
  <fonts count="1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56" fontId="11" fillId="0" borderId="0" xfId="0" quotePrefix="1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Border="1" applyAlignment="1">
      <alignment horizontal="centerContinuous" vertical="center"/>
    </xf>
    <xf numFmtId="56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5" borderId="8" xfId="1" applyFont="1" applyFill="1" applyBorder="1" applyAlignment="1">
      <alignment vertical="center"/>
    </xf>
    <xf numFmtId="0" fontId="5" fillId="5" borderId="8" xfId="1" applyNumberFormat="1" applyFont="1" applyFill="1" applyBorder="1" applyAlignment="1">
      <alignment vertical="center"/>
    </xf>
    <xf numFmtId="56" fontId="5" fillId="0" borderId="9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38" fontId="5" fillId="5" borderId="11" xfId="1" applyFont="1" applyFill="1" applyBorder="1" applyAlignment="1">
      <alignment vertical="center"/>
    </xf>
    <xf numFmtId="0" fontId="5" fillId="5" borderId="11" xfId="1" applyNumberFormat="1" applyFont="1" applyFill="1" applyBorder="1" applyAlignment="1">
      <alignment vertical="center"/>
    </xf>
    <xf numFmtId="56" fontId="5" fillId="0" borderId="12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38" fontId="5" fillId="5" borderId="14" xfId="1" applyFont="1" applyFill="1" applyBorder="1" applyAlignment="1">
      <alignment vertical="center"/>
    </xf>
    <xf numFmtId="0" fontId="5" fillId="5" borderId="14" xfId="1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6" borderId="4" xfId="0" applyNumberFormat="1" applyFont="1" applyFill="1" applyBorder="1" applyAlignment="1">
      <alignment vertical="center"/>
    </xf>
    <xf numFmtId="38" fontId="5" fillId="6" borderId="4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6" borderId="16" xfId="0" applyNumberFormat="1" applyFont="1" applyFill="1" applyBorder="1" applyAlignment="1">
      <alignment vertical="center"/>
    </xf>
    <xf numFmtId="38" fontId="5" fillId="6" borderId="16" xfId="1" applyFont="1" applyFill="1" applyBorder="1" applyAlignment="1">
      <alignment vertical="center"/>
    </xf>
    <xf numFmtId="0" fontId="5" fillId="0" borderId="18" xfId="0" applyNumberFormat="1" applyFont="1" applyFill="1" applyBorder="1" applyAlignment="1">
      <alignment horizontal="center" vertical="center"/>
    </xf>
    <xf numFmtId="0" fontId="5" fillId="6" borderId="19" xfId="0" applyNumberFormat="1" applyFont="1" applyFill="1" applyBorder="1" applyAlignment="1">
      <alignment vertical="center"/>
    </xf>
    <xf numFmtId="38" fontId="5" fillId="6" borderId="19" xfId="1" applyFont="1" applyFill="1" applyBorder="1" applyAlignment="1">
      <alignment vertical="center"/>
    </xf>
    <xf numFmtId="38" fontId="5" fillId="6" borderId="20" xfId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0" applyNumberFormat="1" applyFont="1" applyFill="1" applyBorder="1" applyAlignment="1">
      <alignment vertical="center"/>
    </xf>
    <xf numFmtId="0" fontId="5" fillId="7" borderId="3" xfId="0" applyNumberFormat="1" applyFont="1" applyFill="1" applyBorder="1" applyAlignment="1">
      <alignment horizontal="center" vertical="center"/>
    </xf>
    <xf numFmtId="0" fontId="5" fillId="7" borderId="4" xfId="0" applyNumberFormat="1" applyFont="1" applyFill="1" applyBorder="1" applyAlignment="1">
      <alignment horizontal="center" vertical="center"/>
    </xf>
    <xf numFmtId="0" fontId="5" fillId="7" borderId="5" xfId="0" applyNumberFormat="1" applyFont="1" applyFill="1" applyBorder="1" applyAlignment="1">
      <alignment horizontal="center" vertical="center"/>
    </xf>
    <xf numFmtId="38" fontId="5" fillId="8" borderId="5" xfId="1" applyFont="1" applyFill="1" applyBorder="1" applyAlignment="1">
      <alignment vertical="center"/>
    </xf>
    <xf numFmtId="38" fontId="5" fillId="8" borderId="17" xfId="1" applyFont="1" applyFill="1" applyBorder="1" applyAlignment="1">
      <alignment vertical="center"/>
    </xf>
    <xf numFmtId="38" fontId="5" fillId="8" borderId="21" xfId="1" applyFont="1" applyFill="1" applyBorder="1" applyAlignment="1">
      <alignment vertical="center"/>
    </xf>
    <xf numFmtId="0" fontId="5" fillId="8" borderId="5" xfId="1" applyNumberFormat="1" applyFont="1" applyFill="1" applyBorder="1" applyAlignment="1">
      <alignment vertical="center"/>
    </xf>
    <xf numFmtId="0" fontId="5" fillId="8" borderId="17" xfId="1" applyNumberFormat="1" applyFont="1" applyFill="1" applyBorder="1" applyAlignment="1">
      <alignment vertical="center"/>
    </xf>
    <xf numFmtId="0" fontId="5" fillId="8" borderId="21" xfId="1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6" fontId="16" fillId="5" borderId="2" xfId="2" applyFont="1" applyFill="1" applyBorder="1" applyAlignment="1">
      <alignment horizontal="center" vertical="center"/>
    </xf>
    <xf numFmtId="0" fontId="16" fillId="5" borderId="2" xfId="2" applyNumberFormat="1" applyFont="1" applyFill="1" applyBorder="1" applyAlignment="1">
      <alignment horizontal="center" vertical="center"/>
    </xf>
    <xf numFmtId="14" fontId="4" fillId="5" borderId="16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</xdr:row>
      <xdr:rowOff>19051</xdr:rowOff>
    </xdr:from>
    <xdr:to>
      <xdr:col>4</xdr:col>
      <xdr:colOff>361950</xdr:colOff>
      <xdr:row>6</xdr:row>
      <xdr:rowOff>152401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42896FFF-57C4-435A-9E1E-2B5CF0A1058F}"/>
            </a:ext>
          </a:extLst>
        </xdr:cNvPr>
        <xdr:cNvSpPr txBox="1">
          <a:spLocks noChangeArrowheads="1"/>
        </xdr:cNvSpPr>
      </xdr:nvSpPr>
      <xdr:spPr bwMode="auto">
        <a:xfrm>
          <a:off x="628650" y="495301"/>
          <a:ext cx="1895475" cy="10858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464316</xdr:colOff>
      <xdr:row>8</xdr:row>
      <xdr:rowOff>104920</xdr:rowOff>
    </xdr:from>
    <xdr:to>
      <xdr:col>13</xdr:col>
      <xdr:colOff>362933</xdr:colOff>
      <xdr:row>12</xdr:row>
      <xdr:rowOff>104773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FFD12F4C-F3ED-4DAA-BE0C-7495D51AB65F}"/>
            </a:ext>
          </a:extLst>
        </xdr:cNvPr>
        <xdr:cNvGrpSpPr>
          <a:grpSpLocks/>
        </xdr:cNvGrpSpPr>
      </xdr:nvGrpSpPr>
      <xdr:grpSpPr bwMode="auto">
        <a:xfrm>
          <a:off x="683391" y="2009920"/>
          <a:ext cx="6756617" cy="952353"/>
          <a:chOff x="42" y="222"/>
          <a:chExt cx="759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29CDDDF-1A09-429C-AFF5-FDEF91FE8F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DD47D48-A761-477D-9445-E7723D8D20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5D4F114-17CB-4409-B790-DF56FBBA15B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3" y="223"/>
            <a:ext cx="5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EA4BEF9-0EC0-4F52-A9A8-439870FCE34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22"/>
            <a:ext cx="6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381000</xdr:colOff>
      <xdr:row>16</xdr:row>
      <xdr:rowOff>57151</xdr:rowOff>
    </xdr:from>
    <xdr:to>
      <xdr:col>17</xdr:col>
      <xdr:colOff>352425</xdr:colOff>
      <xdr:row>24</xdr:row>
      <xdr:rowOff>123690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C160B69-CC16-40C5-AF37-C6BEAD4B5010}"/>
            </a:ext>
          </a:extLst>
        </xdr:cNvPr>
        <xdr:cNvGrpSpPr/>
      </xdr:nvGrpSpPr>
      <xdr:grpSpPr>
        <a:xfrm>
          <a:off x="5514975" y="3867151"/>
          <a:ext cx="4495800" cy="1971539"/>
          <a:chOff x="4752975" y="3603728"/>
          <a:chExt cx="3743325" cy="1701561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257D471B-7ACF-4D7F-A507-0B1DC4B4486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4752975" y="4219575"/>
            <a:ext cx="3162300" cy="1085714"/>
          </a:xfrm>
          <a:prstGeom prst="rect">
            <a:avLst/>
          </a:prstGeom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FBC5E71-ED02-427A-9D5D-FAFAB0C9404F}"/>
              </a:ext>
            </a:extLst>
          </xdr:cNvPr>
          <xdr:cNvSpPr txBox="1"/>
        </xdr:nvSpPr>
        <xdr:spPr>
          <a:xfrm>
            <a:off x="6648450" y="3603728"/>
            <a:ext cx="1847850" cy="853973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論理式の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数量３０以上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</xdr:grpSp>
    <xdr:clientData/>
  </xdr:twoCellAnchor>
  <xdr:twoCellAnchor>
    <xdr:from>
      <xdr:col>11</xdr:col>
      <xdr:colOff>533399</xdr:colOff>
      <xdr:row>43</xdr:row>
      <xdr:rowOff>0</xdr:rowOff>
    </xdr:from>
    <xdr:to>
      <xdr:col>15</xdr:col>
      <xdr:colOff>257174</xdr:colOff>
      <xdr:row>45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C9FF0D2-4695-433C-A59C-A99C60E09FC7}"/>
            </a:ext>
          </a:extLst>
        </xdr:cNvPr>
        <xdr:cNvSpPr txBox="1"/>
      </xdr:nvSpPr>
      <xdr:spPr>
        <a:xfrm>
          <a:off x="6315074" y="10239375"/>
          <a:ext cx="2314575" cy="5715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消費税＝８％ 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4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9" customWidth="1"/>
    <col min="2" max="7" width="8.5" style="8" customWidth="1"/>
    <col min="8" max="8" width="3.5" style="8" customWidth="1"/>
    <col min="9" max="9" width="1.5" style="8" customWidth="1"/>
    <col min="10" max="15" width="8.5" style="8" customWidth="1"/>
    <col min="16" max="16" width="7.875" style="8" customWidth="1"/>
    <col min="17" max="16384" width="9" style="8"/>
  </cols>
  <sheetData>
    <row r="1" spans="1:16" ht="18.75" customHeight="1" x14ac:dyDescent="0.15">
      <c r="A1" s="61" t="s">
        <v>23</v>
      </c>
      <c r="B1" s="61"/>
      <c r="C1" s="61"/>
      <c r="D1" s="61"/>
      <c r="E1" s="61"/>
      <c r="F1" s="61"/>
      <c r="G1" s="61"/>
    </row>
    <row r="9" spans="1:16" ht="18.7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0" customFormat="1" ht="18.7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15">
      <c r="A11" s="10"/>
      <c r="B11" s="3"/>
      <c r="C11" s="10"/>
      <c r="D11" s="10"/>
      <c r="E11" s="11"/>
      <c r="F11" s="4"/>
      <c r="G11" s="12"/>
      <c r="H11" s="13"/>
      <c r="I11" s="10"/>
      <c r="J11" s="10"/>
      <c r="K11" s="10"/>
      <c r="L11" s="10"/>
      <c r="M11" s="10"/>
      <c r="N11" s="10"/>
      <c r="O11" s="10"/>
      <c r="P11" s="10"/>
    </row>
    <row r="12" spans="1:16" ht="18.75" customHeight="1" x14ac:dyDescent="0.15">
      <c r="A12" s="10"/>
      <c r="E12" s="10"/>
      <c r="F12" s="10"/>
      <c r="G12" s="10"/>
      <c r="H12" s="10"/>
      <c r="I12" s="10"/>
      <c r="J12" s="10"/>
      <c r="P12" s="10"/>
    </row>
    <row r="13" spans="1:16" ht="18.75" customHeight="1" x14ac:dyDescent="0.15">
      <c r="A13" s="10"/>
      <c r="E13" s="10"/>
      <c r="F13" s="10"/>
      <c r="G13" s="10"/>
      <c r="H13" s="10"/>
      <c r="I13" s="10"/>
      <c r="J13" s="10"/>
      <c r="P13" s="10"/>
    </row>
    <row r="14" spans="1:16" ht="18.75" customHeight="1" x14ac:dyDescent="0.15">
      <c r="A14" s="10"/>
      <c r="E14" s="10"/>
      <c r="F14" s="10"/>
      <c r="G14" s="10"/>
      <c r="H14" s="10"/>
      <c r="I14" s="10"/>
      <c r="J14" s="10"/>
      <c r="P14" s="10"/>
    </row>
    <row r="15" spans="1:16" ht="18.75" customHeight="1" x14ac:dyDescent="0.15">
      <c r="A15" s="10"/>
      <c r="E15" s="10"/>
      <c r="F15" s="10"/>
      <c r="G15" s="10"/>
      <c r="H15" s="10"/>
      <c r="I15" s="10"/>
      <c r="J15" s="10"/>
      <c r="P15" s="10"/>
    </row>
    <row r="16" spans="1:16" ht="18.75" customHeight="1" x14ac:dyDescent="0.15">
      <c r="A16" s="10"/>
      <c r="E16" s="10"/>
      <c r="F16" s="10"/>
      <c r="G16" s="10"/>
      <c r="H16" s="10"/>
      <c r="I16" s="10"/>
      <c r="J16" s="10"/>
      <c r="P16" s="10"/>
    </row>
    <row r="17" spans="1:16" ht="18.75" customHeight="1" x14ac:dyDescent="0.15">
      <c r="A17" s="10"/>
      <c r="E17" s="10"/>
      <c r="F17" s="10"/>
      <c r="G17" s="10"/>
      <c r="H17" s="10"/>
      <c r="I17" s="10"/>
      <c r="J17" s="10"/>
      <c r="P17" s="10"/>
    </row>
    <row r="18" spans="1:16" ht="18.75" customHeight="1" thickBot="1" x14ac:dyDescent="0.2">
      <c r="B18" s="5">
        <v>1</v>
      </c>
    </row>
    <row r="19" spans="1:16" s="15" customFormat="1" ht="18.75" customHeight="1" thickTop="1" x14ac:dyDescent="0.15">
      <c r="A19" s="14"/>
      <c r="C19" s="6"/>
    </row>
    <row r="20" spans="1:16" ht="18.75" customHeight="1" x14ac:dyDescent="0.15">
      <c r="B20" s="8" t="s">
        <v>20</v>
      </c>
    </row>
    <row r="22" spans="1:16" ht="18.75" customHeight="1" x14ac:dyDescent="0.15">
      <c r="B22" s="7" t="s">
        <v>0</v>
      </c>
      <c r="C22" s="16" t="s">
        <v>21</v>
      </c>
      <c r="D22" s="17"/>
      <c r="E22" s="17"/>
      <c r="F22" s="17"/>
      <c r="G22" s="17"/>
      <c r="H22" s="17"/>
      <c r="I22" s="17"/>
      <c r="J22" s="17"/>
    </row>
    <row r="23" spans="1:16" ht="18.75" customHeight="1" x14ac:dyDescent="0.15">
      <c r="C23" s="18" t="s">
        <v>22</v>
      </c>
      <c r="D23" s="19"/>
      <c r="E23" s="19"/>
      <c r="F23" s="19"/>
      <c r="G23" s="19"/>
      <c r="H23" s="19"/>
      <c r="I23" s="19"/>
      <c r="J23" s="20"/>
    </row>
    <row r="24" spans="1:16" ht="18.75" customHeight="1" x14ac:dyDescent="0.15">
      <c r="G24" s="19"/>
      <c r="H24" s="19"/>
      <c r="I24" s="19"/>
      <c r="J24" s="20"/>
    </row>
    <row r="25" spans="1:16" ht="18.75" customHeight="1" x14ac:dyDescent="0.15">
      <c r="G25" s="19"/>
      <c r="H25" s="19"/>
      <c r="I25" s="19"/>
      <c r="J25" s="20"/>
    </row>
    <row r="26" spans="1:16" ht="18.75" customHeight="1" x14ac:dyDescent="0.15">
      <c r="G26" s="19"/>
      <c r="H26" s="19"/>
      <c r="I26" s="19"/>
      <c r="J26" s="20"/>
      <c r="K26" s="62" t="s">
        <v>1</v>
      </c>
      <c r="L26" s="62"/>
      <c r="M26" s="62"/>
      <c r="N26" s="62"/>
    </row>
    <row r="27" spans="1:16" ht="18.75" customHeight="1" x14ac:dyDescent="0.15">
      <c r="G27" s="19"/>
      <c r="H27" s="19"/>
      <c r="I27" s="19"/>
      <c r="J27" s="20"/>
    </row>
    <row r="28" spans="1:16" ht="18.75" customHeight="1" thickBot="1" x14ac:dyDescent="0.2">
      <c r="B28" s="21" t="s">
        <v>2</v>
      </c>
      <c r="C28" s="22"/>
      <c r="D28" s="63">
        <f>F41</f>
        <v>96911.400000000009</v>
      </c>
      <c r="E28" s="63"/>
      <c r="F28" s="17"/>
      <c r="G28" s="19"/>
      <c r="H28" s="19"/>
      <c r="I28" s="19"/>
      <c r="J28" s="21" t="s">
        <v>2</v>
      </c>
      <c r="K28" s="22"/>
      <c r="L28" s="64"/>
      <c r="M28" s="64"/>
      <c r="N28" s="17"/>
    </row>
    <row r="29" spans="1:16" ht="18.75" customHeight="1" thickTop="1" thickBot="1" x14ac:dyDescent="0.2">
      <c r="B29" s="17"/>
      <c r="C29" s="17"/>
      <c r="D29" s="17"/>
      <c r="E29" s="17"/>
      <c r="F29" s="17"/>
      <c r="G29" s="19"/>
      <c r="H29" s="19"/>
      <c r="I29" s="19"/>
      <c r="J29" s="17"/>
      <c r="K29" s="17"/>
      <c r="L29" s="17"/>
      <c r="M29" s="17"/>
      <c r="N29" s="17"/>
    </row>
    <row r="30" spans="1:16" ht="18.75" customHeight="1" x14ac:dyDescent="0.15">
      <c r="B30" s="52" t="s">
        <v>3</v>
      </c>
      <c r="C30" s="53" t="s">
        <v>4</v>
      </c>
      <c r="D30" s="53" t="s">
        <v>5</v>
      </c>
      <c r="E30" s="53" t="s">
        <v>6</v>
      </c>
      <c r="F30" s="54" t="s">
        <v>7</v>
      </c>
      <c r="G30" s="19"/>
      <c r="H30" s="19"/>
      <c r="I30" s="19"/>
      <c r="J30" s="52" t="s">
        <v>3</v>
      </c>
      <c r="K30" s="53" t="s">
        <v>4</v>
      </c>
      <c r="L30" s="53" t="s">
        <v>5</v>
      </c>
      <c r="M30" s="53" t="s">
        <v>6</v>
      </c>
      <c r="N30" s="54" t="s">
        <v>7</v>
      </c>
    </row>
    <row r="31" spans="1:16" ht="18.75" customHeight="1" x14ac:dyDescent="0.15">
      <c r="B31" s="23">
        <f ca="1">$E$42-30</f>
        <v>42790</v>
      </c>
      <c r="C31" s="24" t="s">
        <v>8</v>
      </c>
      <c r="D31" s="25">
        <v>280</v>
      </c>
      <c r="E31" s="25">
        <v>30</v>
      </c>
      <c r="F31" s="26">
        <f>IF(E31&gt;=30,D31*E31*0.93,D31*E31)</f>
        <v>7812</v>
      </c>
      <c r="G31" s="19"/>
      <c r="H31" s="19"/>
      <c r="I31" s="19"/>
      <c r="J31" s="23">
        <f ca="1">$E$42-30</f>
        <v>42790</v>
      </c>
      <c r="K31" s="24" t="s">
        <v>9</v>
      </c>
      <c r="L31" s="25">
        <v>280</v>
      </c>
      <c r="M31" s="25">
        <v>30</v>
      </c>
      <c r="N31" s="27"/>
    </row>
    <row r="32" spans="1:16" ht="18.75" customHeight="1" x14ac:dyDescent="0.15">
      <c r="B32" s="28">
        <f ca="1">B31+2</f>
        <v>42792</v>
      </c>
      <c r="C32" s="29" t="s">
        <v>10</v>
      </c>
      <c r="D32" s="30">
        <v>1200</v>
      </c>
      <c r="E32" s="30">
        <v>18</v>
      </c>
      <c r="F32" s="31">
        <f t="shared" ref="F32:F38" si="0">IF(E32&gt;=30,D32*E32*0.93,D32*E32)</f>
        <v>21600</v>
      </c>
      <c r="G32" s="19"/>
      <c r="H32" s="19"/>
      <c r="I32" s="19"/>
      <c r="J32" s="28">
        <f ca="1">J31+2</f>
        <v>42792</v>
      </c>
      <c r="K32" s="29" t="s">
        <v>10</v>
      </c>
      <c r="L32" s="30">
        <v>1200</v>
      </c>
      <c r="M32" s="30">
        <v>18</v>
      </c>
      <c r="N32" s="32"/>
    </row>
    <row r="33" spans="2:15" ht="18.75" customHeight="1" x14ac:dyDescent="0.15">
      <c r="B33" s="28">
        <f t="shared" ref="B33:B38" ca="1" si="1">B32+2</f>
        <v>42794</v>
      </c>
      <c r="C33" s="29" t="s">
        <v>11</v>
      </c>
      <c r="D33" s="30">
        <v>580</v>
      </c>
      <c r="E33" s="30">
        <v>26</v>
      </c>
      <c r="F33" s="31">
        <f t="shared" si="0"/>
        <v>15080</v>
      </c>
      <c r="G33" s="19"/>
      <c r="H33" s="19"/>
      <c r="I33" s="19"/>
      <c r="J33" s="28">
        <f t="shared" ref="J33:J38" ca="1" si="2">J32+2</f>
        <v>42794</v>
      </c>
      <c r="K33" s="29" t="s">
        <v>11</v>
      </c>
      <c r="L33" s="30">
        <v>580</v>
      </c>
      <c r="M33" s="30">
        <v>26</v>
      </c>
      <c r="N33" s="32"/>
    </row>
    <row r="34" spans="2:15" ht="18.75" customHeight="1" x14ac:dyDescent="0.15">
      <c r="B34" s="28">
        <f t="shared" ca="1" si="1"/>
        <v>42796</v>
      </c>
      <c r="C34" s="29" t="s">
        <v>12</v>
      </c>
      <c r="D34" s="30">
        <v>120</v>
      </c>
      <c r="E34" s="30">
        <v>78</v>
      </c>
      <c r="F34" s="31">
        <f t="shared" si="0"/>
        <v>8704.8000000000011</v>
      </c>
      <c r="G34" s="19"/>
      <c r="H34" s="19"/>
      <c r="I34" s="19"/>
      <c r="J34" s="28">
        <f t="shared" ca="1" si="2"/>
        <v>42796</v>
      </c>
      <c r="K34" s="29" t="s">
        <v>12</v>
      </c>
      <c r="L34" s="30">
        <v>120</v>
      </c>
      <c r="M34" s="30">
        <v>78</v>
      </c>
      <c r="N34" s="32"/>
    </row>
    <row r="35" spans="2:15" ht="18.75" customHeight="1" x14ac:dyDescent="0.15">
      <c r="B35" s="28">
        <f t="shared" ca="1" si="1"/>
        <v>42798</v>
      </c>
      <c r="C35" s="29" t="s">
        <v>13</v>
      </c>
      <c r="D35" s="30">
        <v>590</v>
      </c>
      <c r="E35" s="30">
        <v>22</v>
      </c>
      <c r="F35" s="31">
        <f t="shared" si="0"/>
        <v>12980</v>
      </c>
      <c r="G35" s="19"/>
      <c r="H35" s="19"/>
      <c r="I35" s="19"/>
      <c r="J35" s="28">
        <f t="shared" ca="1" si="2"/>
        <v>42798</v>
      </c>
      <c r="K35" s="29" t="s">
        <v>13</v>
      </c>
      <c r="L35" s="30">
        <v>590</v>
      </c>
      <c r="M35" s="30">
        <v>22</v>
      </c>
      <c r="N35" s="32"/>
    </row>
    <row r="36" spans="2:15" ht="18.75" customHeight="1" x14ac:dyDescent="0.15">
      <c r="B36" s="28">
        <f t="shared" ca="1" si="1"/>
        <v>42800</v>
      </c>
      <c r="C36" s="29" t="s">
        <v>14</v>
      </c>
      <c r="D36" s="30">
        <v>130</v>
      </c>
      <c r="E36" s="30">
        <v>80</v>
      </c>
      <c r="F36" s="31">
        <f t="shared" si="0"/>
        <v>9672</v>
      </c>
      <c r="G36" s="19"/>
      <c r="H36" s="19"/>
      <c r="I36" s="19"/>
      <c r="J36" s="28">
        <f t="shared" ca="1" si="2"/>
        <v>42800</v>
      </c>
      <c r="K36" s="29" t="s">
        <v>14</v>
      </c>
      <c r="L36" s="30">
        <v>130</v>
      </c>
      <c r="M36" s="30">
        <v>80</v>
      </c>
      <c r="N36" s="32"/>
    </row>
    <row r="37" spans="2:15" ht="18.75" customHeight="1" x14ac:dyDescent="0.15">
      <c r="B37" s="28">
        <f t="shared" ca="1" si="1"/>
        <v>42802</v>
      </c>
      <c r="C37" s="29" t="s">
        <v>15</v>
      </c>
      <c r="D37" s="30">
        <v>260</v>
      </c>
      <c r="E37" s="30">
        <v>47</v>
      </c>
      <c r="F37" s="31">
        <f t="shared" si="0"/>
        <v>11364.6</v>
      </c>
      <c r="G37" s="19"/>
      <c r="H37" s="19"/>
      <c r="I37" s="19"/>
      <c r="J37" s="28">
        <f t="shared" ca="1" si="2"/>
        <v>42802</v>
      </c>
      <c r="K37" s="29" t="s">
        <v>15</v>
      </c>
      <c r="L37" s="30">
        <v>260</v>
      </c>
      <c r="M37" s="30">
        <v>47</v>
      </c>
      <c r="N37" s="32"/>
    </row>
    <row r="38" spans="2:15" ht="18.75" customHeight="1" thickBot="1" x14ac:dyDescent="0.2">
      <c r="B38" s="33">
        <f t="shared" ca="1" si="1"/>
        <v>42804</v>
      </c>
      <c r="C38" s="34" t="s">
        <v>16</v>
      </c>
      <c r="D38" s="35">
        <v>90</v>
      </c>
      <c r="E38" s="35">
        <v>28</v>
      </c>
      <c r="F38" s="36">
        <f t="shared" si="0"/>
        <v>2520</v>
      </c>
      <c r="G38" s="19"/>
      <c r="H38" s="19"/>
      <c r="I38" s="19"/>
      <c r="J38" s="33">
        <f t="shared" ca="1" si="2"/>
        <v>42804</v>
      </c>
      <c r="K38" s="34" t="s">
        <v>16</v>
      </c>
      <c r="L38" s="35">
        <v>90</v>
      </c>
      <c r="M38" s="35">
        <v>28</v>
      </c>
      <c r="N38" s="37"/>
    </row>
    <row r="39" spans="2:15" ht="18.75" customHeight="1" x14ac:dyDescent="0.15">
      <c r="B39" s="38" t="s">
        <v>17</v>
      </c>
      <c r="C39" s="39"/>
      <c r="D39" s="40"/>
      <c r="E39" s="41">
        <f>SUM(E31:E38)</f>
        <v>329</v>
      </c>
      <c r="F39" s="55">
        <f>SUM(F31:F38)</f>
        <v>89733.400000000009</v>
      </c>
      <c r="G39" s="19"/>
      <c r="H39" s="19"/>
      <c r="I39" s="19"/>
      <c r="J39" s="38" t="s">
        <v>17</v>
      </c>
      <c r="K39" s="39"/>
      <c r="L39" s="40"/>
      <c r="M39" s="41">
        <f>SUM(M31:M38)</f>
        <v>329</v>
      </c>
      <c r="N39" s="58"/>
    </row>
    <row r="40" spans="2:15" ht="18.75" customHeight="1" x14ac:dyDescent="0.15">
      <c r="B40" s="42" t="s">
        <v>18</v>
      </c>
      <c r="C40" s="43"/>
      <c r="D40" s="44"/>
      <c r="E40" s="44"/>
      <c r="F40" s="56">
        <f>INT(F39*0.08)</f>
        <v>7178</v>
      </c>
      <c r="G40" s="19"/>
      <c r="H40" s="19"/>
      <c r="I40" s="19"/>
      <c r="J40" s="42" t="s">
        <v>18</v>
      </c>
      <c r="K40" s="43"/>
      <c r="L40" s="44"/>
      <c r="M40" s="44"/>
      <c r="N40" s="59"/>
    </row>
    <row r="41" spans="2:15" ht="18.75" customHeight="1" thickBot="1" x14ac:dyDescent="0.2">
      <c r="B41" s="45" t="s">
        <v>19</v>
      </c>
      <c r="C41" s="46"/>
      <c r="D41" s="47"/>
      <c r="E41" s="48"/>
      <c r="F41" s="57">
        <f>SUM(F39:F40)</f>
        <v>96911.400000000009</v>
      </c>
      <c r="G41" s="19"/>
      <c r="H41" s="19"/>
      <c r="I41" s="19"/>
      <c r="J41" s="45" t="s">
        <v>19</v>
      </c>
      <c r="K41" s="46"/>
      <c r="L41" s="47"/>
      <c r="M41" s="48"/>
      <c r="N41" s="60"/>
    </row>
    <row r="42" spans="2:15" ht="18.75" customHeight="1" x14ac:dyDescent="0.15">
      <c r="B42" s="17"/>
      <c r="C42" s="17"/>
      <c r="D42" s="17"/>
      <c r="E42" s="65">
        <f ca="1">TODAY()</f>
        <v>42820</v>
      </c>
      <c r="F42" s="65"/>
      <c r="G42" s="19"/>
      <c r="H42" s="19"/>
      <c r="I42" s="19"/>
      <c r="J42" s="17"/>
      <c r="K42" s="17"/>
      <c r="L42" s="17"/>
      <c r="M42" s="65"/>
      <c r="N42" s="65"/>
    </row>
    <row r="43" spans="2:15" ht="18.75" customHeight="1" x14ac:dyDescent="0.15">
      <c r="C43" s="49"/>
      <c r="D43" s="50"/>
      <c r="E43" s="50"/>
      <c r="F43" s="19"/>
      <c r="G43" s="19"/>
      <c r="H43" s="19"/>
      <c r="I43" s="19"/>
      <c r="J43" s="19"/>
      <c r="K43" s="49"/>
      <c r="L43" s="50"/>
      <c r="M43" s="50"/>
      <c r="N43" s="19"/>
      <c r="O43" s="19"/>
    </row>
    <row r="44" spans="2:15" ht="18.75" customHeight="1" x14ac:dyDescent="0.15">
      <c r="C44" s="49"/>
      <c r="D44" s="50"/>
      <c r="E44" s="19"/>
      <c r="F44" s="19"/>
      <c r="G44" s="19"/>
      <c r="H44" s="19"/>
      <c r="I44" s="19"/>
      <c r="J44" s="19"/>
      <c r="K44" s="49"/>
      <c r="L44" s="50"/>
      <c r="M44" s="50"/>
      <c r="N44" s="19"/>
      <c r="O44" s="19"/>
    </row>
    <row r="45" spans="2:15" ht="18.75" customHeight="1" x14ac:dyDescent="0.15">
      <c r="C45" s="49"/>
      <c r="D45" s="50"/>
      <c r="E45" s="19"/>
      <c r="F45" s="19"/>
      <c r="G45" s="19"/>
      <c r="H45" s="19"/>
      <c r="I45" s="19"/>
      <c r="J45" s="19"/>
      <c r="K45" s="49"/>
      <c r="L45" s="50"/>
      <c r="M45" s="50"/>
      <c r="N45" s="19"/>
      <c r="O45" s="19"/>
    </row>
    <row r="46" spans="2:15" ht="18.75" customHeight="1" x14ac:dyDescent="0.15">
      <c r="C46" s="49"/>
      <c r="D46" s="50"/>
      <c r="E46" s="19"/>
      <c r="F46" s="19"/>
      <c r="G46" s="19"/>
      <c r="H46" s="19"/>
      <c r="I46" s="19"/>
      <c r="J46" s="19"/>
      <c r="K46" s="49"/>
      <c r="L46" s="51"/>
      <c r="M46" s="51"/>
      <c r="N46" s="19"/>
      <c r="O46" s="19"/>
    </row>
    <row r="47" spans="2:15" ht="18.75" customHeight="1" x14ac:dyDescent="0.15">
      <c r="C47" s="4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2:15" ht="18.75" customHeight="1" x14ac:dyDescent="0.1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3:15" ht="18.75" customHeight="1" x14ac:dyDescent="0.1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100" spans="3:3" ht="18.75" customHeight="1" x14ac:dyDescent="0.15">
      <c r="C100" s="8" ph="1"/>
    </row>
    <row r="102" spans="3:3" ht="18.75" customHeight="1" x14ac:dyDescent="0.15">
      <c r="C102" s="8" ph="1"/>
    </row>
    <row r="103" spans="3:3" ht="18.75" customHeight="1" x14ac:dyDescent="0.15">
      <c r="C103" s="8" ph="1"/>
    </row>
    <row r="104" spans="3:3" ht="18.75" customHeight="1" x14ac:dyDescent="0.15">
      <c r="C104" s="8" ph="1"/>
    </row>
  </sheetData>
  <mergeCells count="6">
    <mergeCell ref="A1:G1"/>
    <mergeCell ref="K26:N26"/>
    <mergeCell ref="D28:E28"/>
    <mergeCell ref="L28:M28"/>
    <mergeCell ref="E42:F42"/>
    <mergeCell ref="M42:N42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2017-03-02T01:47:40Z</dcterms:created>
  <dcterms:modified xsi:type="dcterms:W3CDTF">2017-03-26T07:30:38Z</dcterms:modified>
</cp:coreProperties>
</file>