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7" i="1" l="1"/>
  <c r="F106" i="1"/>
  <c r="F105" i="1"/>
  <c r="F104" i="1"/>
  <c r="F103" i="1"/>
  <c r="F102" i="1"/>
  <c r="F101" i="1"/>
  <c r="F100" i="1"/>
  <c r="F99" i="1"/>
  <c r="F88" i="1"/>
  <c r="F87" i="1"/>
  <c r="F86" i="1"/>
  <c r="F85" i="1"/>
  <c r="F84" i="1"/>
  <c r="F83" i="1"/>
  <c r="F82" i="1"/>
  <c r="F81" i="1"/>
  <c r="F80" i="1"/>
  <c r="F70" i="1"/>
  <c r="F69" i="1"/>
  <c r="F68" i="1"/>
  <c r="F67" i="1"/>
  <c r="F66" i="1"/>
  <c r="F65" i="1"/>
  <c r="F64" i="1"/>
  <c r="F63" i="1"/>
  <c r="F62" i="1"/>
  <c r="E45" i="1"/>
  <c r="E44" i="1"/>
  <c r="O38" i="1"/>
  <c r="E38" i="1"/>
  <c r="O37" i="1"/>
  <c r="E37" i="1"/>
  <c r="O36" i="1"/>
  <c r="E36" i="1"/>
  <c r="O35" i="1"/>
  <c r="O34" i="1"/>
  <c r="O33" i="1"/>
  <c r="O32" i="1"/>
  <c r="O31" i="1"/>
  <c r="O30" i="1"/>
  <c r="O29" i="1"/>
  <c r="O28" i="1"/>
  <c r="E28" i="1"/>
  <c r="O27" i="1"/>
  <c r="E27" i="1"/>
  <c r="O26" i="1"/>
</calcChain>
</file>

<file path=xl/comments1.xml><?xml version="1.0" encoding="utf-8"?>
<comments xmlns="http://schemas.openxmlformats.org/spreadsheetml/2006/main">
  <authors>
    <author>根津良彦</author>
  </authors>
  <commentList>
    <comment ref="O2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(K26:M26)</t>
        </r>
      </text>
    </comment>
    <comment ref="E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(K26:K38)</t>
        </r>
      </text>
    </comment>
    <comment ref="E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(K26:K38)</t>
        </r>
      </text>
    </comment>
    <comment ref="E3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$L$26:$L$38</t>
        </r>
        <r>
          <rPr>
            <b/>
            <sz val="14"/>
            <color indexed="81"/>
            <rFont val="ＭＳ Ｐゴシック"/>
            <family val="3"/>
            <charset val="128"/>
          </rPr>
          <t>,C36)</t>
        </r>
      </text>
    </comment>
    <comment ref="E3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(L26:L38)</t>
        </r>
      </text>
    </comment>
    <comment ref="E4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(M26:M38,C44)</t>
        </r>
      </text>
    </comment>
    <comment ref="E4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(M26:M38)-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(M26:M38,M26)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全体から、「１班」を検出して減産します。</t>
        </r>
      </text>
    </comment>
    <comment ref="F6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(D62</t>
        </r>
        <r>
          <rPr>
            <b/>
            <sz val="14"/>
            <color indexed="17"/>
            <rFont val="ＭＳ Ｐゴシック"/>
            <family val="3"/>
            <charset val="128"/>
          </rPr>
          <t>&gt;=70</t>
        </r>
        <r>
          <rPr>
            <b/>
            <sz val="14"/>
            <color indexed="81"/>
            <rFont val="ＭＳ Ｐゴシック"/>
            <family val="3"/>
            <charset val="128"/>
          </rPr>
          <t>,E62</t>
        </r>
        <r>
          <rPr>
            <b/>
            <sz val="14"/>
            <color indexed="17"/>
            <rFont val="ＭＳ Ｐゴシック"/>
            <family val="3"/>
            <charset val="128"/>
          </rPr>
          <t>&gt;=70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2"/>
            <rFont val="ＭＳ Ｐゴシック"/>
            <family val="3"/>
            <charset val="128"/>
          </rPr>
          <t>"合格"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(D80</t>
        </r>
        <r>
          <rPr>
            <b/>
            <sz val="14"/>
            <color indexed="17"/>
            <rFont val="ＭＳ Ｐゴシック"/>
            <family val="3"/>
            <charset val="128"/>
          </rPr>
          <t>&gt;=70</t>
        </r>
        <r>
          <rPr>
            <b/>
            <sz val="14"/>
            <color indexed="81"/>
            <rFont val="ＭＳ Ｐゴシック"/>
            <family val="3"/>
            <charset val="128"/>
          </rPr>
          <t>,E80</t>
        </r>
        <r>
          <rPr>
            <b/>
            <sz val="14"/>
            <color indexed="17"/>
            <rFont val="ＭＳ Ｐゴシック"/>
            <family val="3"/>
            <charset val="128"/>
          </rPr>
          <t>&gt;=70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2"/>
            <rFont val="ＭＳ Ｐゴシック"/>
            <family val="3"/>
            <charset val="128"/>
          </rPr>
          <t>"合格"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(D99</t>
        </r>
        <r>
          <rPr>
            <b/>
            <sz val="14"/>
            <color indexed="17"/>
            <rFont val="ＭＳ Ｐゴシック"/>
            <family val="3"/>
            <charset val="128"/>
          </rPr>
          <t>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"合格"</t>
        </r>
        <r>
          <rPr>
            <b/>
            <sz val="14"/>
            <color indexed="81"/>
            <rFont val="ＭＳ Ｐゴシック"/>
            <family val="3"/>
            <charset val="128"/>
          </rPr>
          <t>,IF(D99</t>
        </r>
        <r>
          <rPr>
            <b/>
            <sz val="14"/>
            <color indexed="17"/>
            <rFont val="ＭＳ Ｐゴシック"/>
            <family val="3"/>
            <charset val="128"/>
          </rPr>
          <t>&gt;=60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"補欠"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"落第"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<sst xmlns="http://schemas.openxmlformats.org/spreadsheetml/2006/main" count="167" uniqueCount="51">
  <si>
    <t>左のように設定してみましょう</t>
    <rPh sb="0" eb="1">
      <t>ヒダリ</t>
    </rPh>
    <rPh sb="5" eb="7">
      <t>セッテイ</t>
    </rPh>
    <phoneticPr fontId="3"/>
  </si>
  <si>
    <t>（問題1）</t>
    <rPh sb="1" eb="3">
      <t>モンダイ</t>
    </rPh>
    <phoneticPr fontId="3"/>
  </si>
  <si>
    <t>（問題2）</t>
    <rPh sb="1" eb="3">
      <t>モンダイ</t>
    </rPh>
    <phoneticPr fontId="3"/>
  </si>
  <si>
    <t>運動会</t>
    <rPh sb="0" eb="3">
      <t>ウンドウカイ</t>
    </rPh>
    <phoneticPr fontId="3"/>
  </si>
  <si>
    <t>忘年会</t>
    <rPh sb="0" eb="2">
      <t>ボウネン</t>
    </rPh>
    <rPh sb="2" eb="3">
      <t>カイ</t>
    </rPh>
    <phoneticPr fontId="3"/>
  </si>
  <si>
    <t>研修会</t>
    <rPh sb="0" eb="2">
      <t>ケンシュウ</t>
    </rPh>
    <rPh sb="2" eb="3">
      <t>カイ</t>
    </rPh>
    <phoneticPr fontId="3"/>
  </si>
  <si>
    <t>未回答数</t>
    <rPh sb="0" eb="3">
      <t>ミカイトウ</t>
    </rPh>
    <rPh sb="3" eb="4">
      <t>スウ</t>
    </rPh>
    <phoneticPr fontId="3"/>
  </si>
  <si>
    <t>答</t>
    <rPh sb="0" eb="1">
      <t>コタエ</t>
    </rPh>
    <phoneticPr fontId="3"/>
  </si>
  <si>
    <t>山田</t>
    <rPh sb="0" eb="2">
      <t>ヤマダ</t>
    </rPh>
    <phoneticPr fontId="3"/>
  </si>
  <si>
    <t>参加</t>
    <rPh sb="0" eb="2">
      <t>サンカ</t>
    </rPh>
    <phoneticPr fontId="3"/>
  </si>
  <si>
    <t>欠席</t>
    <rPh sb="0" eb="2">
      <t>ケッセキ</t>
    </rPh>
    <phoneticPr fontId="3"/>
  </si>
  <si>
    <t>１班</t>
    <rPh sb="1" eb="2">
      <t>ハン</t>
    </rPh>
    <phoneticPr fontId="3"/>
  </si>
  <si>
    <t>参加者数</t>
    <rPh sb="0" eb="2">
      <t>サンカ</t>
    </rPh>
    <rPh sb="2" eb="3">
      <t>シャ</t>
    </rPh>
    <rPh sb="3" eb="4">
      <t>スウ</t>
    </rPh>
    <phoneticPr fontId="3"/>
  </si>
  <si>
    <t>田中</t>
    <rPh sb="0" eb="2">
      <t>タナカ</t>
    </rPh>
    <phoneticPr fontId="3"/>
  </si>
  <si>
    <t>２班</t>
    <rPh sb="1" eb="2">
      <t>ハン</t>
    </rPh>
    <phoneticPr fontId="3"/>
  </si>
  <si>
    <t>鈴木</t>
    <rPh sb="0" eb="2">
      <t>スズキ</t>
    </rPh>
    <phoneticPr fontId="3"/>
  </si>
  <si>
    <t>出席</t>
    <rPh sb="0" eb="2">
      <t>シュッセキ</t>
    </rPh>
    <phoneticPr fontId="3"/>
  </si>
  <si>
    <t>３班</t>
    <rPh sb="1" eb="2">
      <t>ハン</t>
    </rPh>
    <phoneticPr fontId="3"/>
  </si>
  <si>
    <t>島田</t>
    <rPh sb="0" eb="2">
      <t>シマダ</t>
    </rPh>
    <phoneticPr fontId="3"/>
  </si>
  <si>
    <t>伊藤</t>
    <rPh sb="0" eb="2">
      <t>イトウ</t>
    </rPh>
    <phoneticPr fontId="3"/>
  </si>
  <si>
    <t>佐野</t>
    <rPh sb="0" eb="2">
      <t>サノ</t>
    </rPh>
    <phoneticPr fontId="3"/>
  </si>
  <si>
    <t>（問題3）</t>
    <rPh sb="1" eb="3">
      <t>モンダイ</t>
    </rPh>
    <phoneticPr fontId="3"/>
  </si>
  <si>
    <t>井上</t>
    <rPh sb="0" eb="2">
      <t>イノウエ</t>
    </rPh>
    <phoneticPr fontId="3"/>
  </si>
  <si>
    <t>平田</t>
    <rPh sb="0" eb="2">
      <t>ヒラタ</t>
    </rPh>
    <phoneticPr fontId="3"/>
  </si>
  <si>
    <t>　</t>
    <phoneticPr fontId="3"/>
  </si>
  <si>
    <t>高橋</t>
    <rPh sb="0" eb="2">
      <t>タカハシ</t>
    </rPh>
    <phoneticPr fontId="3"/>
  </si>
  <si>
    <t>長谷川</t>
    <rPh sb="0" eb="3">
      <t>ハセガワ</t>
    </rPh>
    <phoneticPr fontId="3"/>
  </si>
  <si>
    <t>上山</t>
    <rPh sb="0" eb="2">
      <t>ウエヤマ</t>
    </rPh>
    <phoneticPr fontId="3"/>
  </si>
  <si>
    <t>江田</t>
    <rPh sb="0" eb="2">
      <t>エダ</t>
    </rPh>
    <phoneticPr fontId="3"/>
  </si>
  <si>
    <t>沖山</t>
    <rPh sb="0" eb="2">
      <t>オキヤマ</t>
    </rPh>
    <phoneticPr fontId="3"/>
  </si>
  <si>
    <t>（問題4）</t>
    <rPh sb="1" eb="3">
      <t>モンダイ</t>
    </rPh>
    <phoneticPr fontId="3"/>
  </si>
  <si>
    <t>２・３・４班</t>
    <rPh sb="5" eb="6">
      <t>ハン</t>
    </rPh>
    <phoneticPr fontId="3"/>
  </si>
  <si>
    <t>英語７０点以上</t>
    <rPh sb="0" eb="2">
      <t>エイゴ</t>
    </rPh>
    <rPh sb="4" eb="5">
      <t>テン</t>
    </rPh>
    <rPh sb="5" eb="7">
      <t>イジョウ</t>
    </rPh>
    <phoneticPr fontId="3"/>
  </si>
  <si>
    <t>数学７０点以上</t>
    <rPh sb="0" eb="2">
      <t>スウガク</t>
    </rPh>
    <rPh sb="4" eb="5">
      <t>テン</t>
    </rPh>
    <rPh sb="5" eb="7">
      <t>イジョウ</t>
    </rPh>
    <phoneticPr fontId="3"/>
  </si>
  <si>
    <t>名前</t>
    <rPh sb="0" eb="2">
      <t>ナマエ</t>
    </rPh>
    <phoneticPr fontId="3"/>
  </si>
  <si>
    <t>英語</t>
    <rPh sb="0" eb="2">
      <t>エイゴ</t>
    </rPh>
    <phoneticPr fontId="3"/>
  </si>
  <si>
    <t>数学</t>
    <rPh sb="0" eb="2">
      <t>スウガク</t>
    </rPh>
    <phoneticPr fontId="3"/>
  </si>
  <si>
    <t>判定</t>
    <rPh sb="0" eb="2">
      <t>ハンテイ</t>
    </rPh>
    <phoneticPr fontId="3"/>
  </si>
  <si>
    <t>下の表で、以下のように判定しましょう。</t>
    <rPh sb="5" eb="7">
      <t>イカ</t>
    </rPh>
    <rPh sb="11" eb="13">
      <t>ハンテイ</t>
    </rPh>
    <phoneticPr fontId="3"/>
  </si>
  <si>
    <r>
      <t>２つの条件に対する</t>
    </r>
    <r>
      <rPr>
        <b/>
        <sz val="12"/>
        <rFont val="ＭＳ Ｐゴシック"/>
        <family val="3"/>
        <charset val="128"/>
      </rPr>
      <t>IF関数の設定</t>
    </r>
    <rPh sb="3" eb="5">
      <t>ジョウケン</t>
    </rPh>
    <rPh sb="6" eb="7">
      <t>タイ</t>
    </rPh>
    <rPh sb="11" eb="13">
      <t>カンスウ</t>
    </rPh>
    <rPh sb="14" eb="16">
      <t>セッテイ</t>
    </rPh>
    <phoneticPr fontId="3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</si>
  <si>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</si>
  <si>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r>
      <t>右の表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各項目の</t>
    </r>
    <r>
      <rPr>
        <b/>
        <sz val="12"/>
        <rFont val="ＭＳ Ｐゴシック"/>
        <family val="3"/>
        <charset val="128"/>
      </rPr>
      <t>未回答数</t>
    </r>
    <r>
      <rPr>
        <sz val="12"/>
        <color theme="1"/>
        <rFont val="ＭＳ Ｐゴシック"/>
        <family val="3"/>
        <charset val="128"/>
      </rPr>
      <t>を算出しましょう</t>
    </r>
    <rPh sb="0" eb="1">
      <t>ミギ</t>
    </rPh>
    <rPh sb="2" eb="3">
      <t>ヒョウ</t>
    </rPh>
    <rPh sb="5" eb="6">
      <t>カク</t>
    </rPh>
    <rPh sb="6" eb="8">
      <t>コウモク</t>
    </rPh>
    <rPh sb="9" eb="12">
      <t>ミカイトウ</t>
    </rPh>
    <rPh sb="12" eb="13">
      <t>スウ</t>
    </rPh>
    <rPh sb="14" eb="16">
      <t>サンシュツ</t>
    </rPh>
    <phoneticPr fontId="3"/>
  </si>
  <si>
    <r>
      <t>運動会</t>
    </r>
    <r>
      <rPr>
        <sz val="12"/>
        <color theme="1"/>
        <rFont val="ＭＳ Ｐゴシック"/>
        <family val="3"/>
        <charset val="128"/>
      </rPr>
      <t>について</t>
    </r>
    <rPh sb="0" eb="3">
      <t>ウンドウカイ</t>
    </rPh>
    <phoneticPr fontId="3"/>
  </si>
  <si>
    <r>
      <t>忘年会</t>
    </r>
    <r>
      <rPr>
        <sz val="12"/>
        <color theme="1"/>
        <rFont val="ＭＳ Ｐゴシック"/>
        <family val="3"/>
        <charset val="128"/>
      </rPr>
      <t>について</t>
    </r>
    <rPh sb="0" eb="2">
      <t>ボウネン</t>
    </rPh>
    <rPh sb="2" eb="3">
      <t>カイ</t>
    </rPh>
    <phoneticPr fontId="3"/>
  </si>
  <si>
    <r>
      <t>研修会</t>
    </r>
    <r>
      <rPr>
        <sz val="12"/>
        <color theme="1"/>
        <rFont val="ＭＳ Ｐゴシック"/>
        <family val="3"/>
        <charset val="128"/>
      </rPr>
      <t>について</t>
    </r>
    <rPh sb="0" eb="2">
      <t>ケンシュウ</t>
    </rPh>
    <rPh sb="2" eb="3">
      <t>カイ</t>
    </rPh>
    <phoneticPr fontId="3"/>
  </si>
  <si>
    <r>
      <t>下の表で</t>
    </r>
    <r>
      <rPr>
        <b/>
        <sz val="12"/>
        <color rgb="FF002060"/>
        <rFont val="ＭＳ Ｐゴシック"/>
        <family val="3"/>
        <charset val="128"/>
      </rPr>
      <t>２つの条件</t>
    </r>
    <r>
      <rPr>
        <sz val="12"/>
        <color rgb="FF002060"/>
        <rFont val="ＭＳ Ｐゴシック"/>
        <family val="3"/>
        <charset val="128"/>
      </rPr>
      <t>を</t>
    </r>
    <r>
      <rPr>
        <b/>
        <sz val="12"/>
        <color rgb="FF002060"/>
        <rFont val="ＭＳ Ｐゴシック"/>
        <family val="3"/>
        <charset val="128"/>
      </rPr>
      <t>満たす者</t>
    </r>
    <r>
      <rPr>
        <b/>
        <sz val="12"/>
        <rFont val="ＭＳ Ｐゴシック"/>
        <family val="3"/>
        <charset val="128"/>
      </rPr>
      <t>を</t>
    </r>
    <r>
      <rPr>
        <b/>
        <sz val="12"/>
        <color indexed="10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とせよ。</t>
    </r>
    <rPh sb="0" eb="1">
      <t>シタ</t>
    </rPh>
    <rPh sb="2" eb="3">
      <t>ヒョウ</t>
    </rPh>
    <rPh sb="7" eb="9">
      <t>ジョウケン</t>
    </rPh>
    <rPh sb="10" eb="11">
      <t>ミ</t>
    </rPh>
    <rPh sb="13" eb="14">
      <t>モノ</t>
    </rPh>
    <rPh sb="15" eb="17">
      <t>ゴウカク</t>
    </rPh>
    <phoneticPr fontId="3"/>
  </si>
  <si>
    <r>
      <t>下の表で</t>
    </r>
    <r>
      <rPr>
        <b/>
        <sz val="12"/>
        <color rgb="FF002060"/>
        <rFont val="ＭＳ Ｐゴシック"/>
        <family val="3"/>
        <charset val="128"/>
      </rPr>
      <t>どちらかのの条件</t>
    </r>
    <r>
      <rPr>
        <sz val="12"/>
        <color rgb="FF002060"/>
        <rFont val="ＭＳ Ｐゴシック"/>
        <family val="3"/>
        <charset val="128"/>
      </rPr>
      <t>を</t>
    </r>
    <r>
      <rPr>
        <b/>
        <sz val="12"/>
        <color rgb="FF002060"/>
        <rFont val="ＭＳ Ｐゴシック"/>
        <family val="3"/>
        <charset val="128"/>
      </rPr>
      <t>満たす者</t>
    </r>
    <r>
      <rPr>
        <b/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入門</t>
    </r>
    <r>
      <rPr>
        <sz val="12"/>
        <color theme="1"/>
        <rFont val="ＭＳ Ｐゴシック"/>
        <family val="3"/>
        <charset val="128"/>
      </rPr>
      <t>とせよ。</t>
    </r>
    <rPh sb="10" eb="12">
      <t>ジョウケン</t>
    </rPh>
    <rPh sb="13" eb="14">
      <t>ミ</t>
    </rPh>
    <rPh sb="16" eb="17">
      <t>モノ</t>
    </rPh>
    <rPh sb="18" eb="20">
      <t>ニュウモン</t>
    </rPh>
    <phoneticPr fontId="3"/>
  </si>
  <si>
    <r>
      <t>英語</t>
    </r>
    <r>
      <rPr>
        <b/>
        <sz val="12"/>
        <rFont val="ＭＳ Ｐゴシック"/>
        <family val="3"/>
        <charset val="128"/>
      </rPr>
      <t>７０点以上</t>
    </r>
    <r>
      <rPr>
        <sz val="12"/>
        <rFont val="ＭＳ Ｐゴシック"/>
        <family val="3"/>
        <charset val="128"/>
      </rPr>
      <t>＝「</t>
    </r>
    <r>
      <rPr>
        <sz val="12"/>
        <color rgb="FFFF0000"/>
        <rFont val="ＭＳ Ｐゴシック"/>
        <family val="3"/>
        <charset val="128"/>
      </rPr>
      <t>合格</t>
    </r>
    <r>
      <rPr>
        <sz val="12"/>
        <rFont val="ＭＳ Ｐゴシック"/>
        <family val="3"/>
        <charset val="128"/>
      </rPr>
      <t>」</t>
    </r>
    <rPh sb="0" eb="2">
      <t>エイゴ</t>
    </rPh>
    <rPh sb="4" eb="5">
      <t>テン</t>
    </rPh>
    <rPh sb="5" eb="7">
      <t>イジョウ</t>
    </rPh>
    <rPh sb="9" eb="11">
      <t>ゴウカク</t>
    </rPh>
    <phoneticPr fontId="3"/>
  </si>
  <si>
    <r>
      <t>英語</t>
    </r>
    <r>
      <rPr>
        <b/>
        <sz val="12"/>
        <rFont val="ＭＳ Ｐゴシック"/>
        <family val="3"/>
        <charset val="128"/>
      </rPr>
      <t>６０点以上</t>
    </r>
    <r>
      <rPr>
        <sz val="12"/>
        <rFont val="ＭＳ Ｐゴシック"/>
        <family val="3"/>
        <charset val="128"/>
      </rPr>
      <t>＝「</t>
    </r>
    <r>
      <rPr>
        <sz val="12"/>
        <color rgb="FFFF0000"/>
        <rFont val="ＭＳ Ｐゴシック"/>
        <family val="3"/>
        <charset val="128"/>
      </rPr>
      <t>補欠</t>
    </r>
    <r>
      <rPr>
        <sz val="12"/>
        <rFont val="ＭＳ Ｐゴシック"/>
        <family val="3"/>
        <charset val="128"/>
      </rPr>
      <t>」</t>
    </r>
    <rPh sb="0" eb="2">
      <t>エイゴ</t>
    </rPh>
    <rPh sb="4" eb="5">
      <t>テン</t>
    </rPh>
    <rPh sb="5" eb="7">
      <t>イジョウ</t>
    </rPh>
    <rPh sb="9" eb="11">
      <t>ホケツ</t>
    </rPh>
    <phoneticPr fontId="3"/>
  </si>
  <si>
    <r>
      <t>英語</t>
    </r>
    <r>
      <rPr>
        <b/>
        <sz val="12"/>
        <color theme="1"/>
        <rFont val="ＭＳ Ｐゴシック"/>
        <family val="3"/>
        <charset val="128"/>
      </rPr>
      <t>６０点未満</t>
    </r>
    <r>
      <rPr>
        <sz val="12"/>
        <color theme="1"/>
        <rFont val="ＭＳ Ｐゴシック"/>
        <family val="3"/>
        <charset val="128"/>
      </rPr>
      <t>＝「</t>
    </r>
    <r>
      <rPr>
        <sz val="12"/>
        <color rgb="FFFF0000"/>
        <rFont val="ＭＳ Ｐゴシック"/>
        <family val="3"/>
        <charset val="128"/>
      </rPr>
      <t>落第</t>
    </r>
    <r>
      <rPr>
        <sz val="12"/>
        <color theme="1"/>
        <rFont val="ＭＳ Ｐゴシック"/>
        <family val="3"/>
        <charset val="128"/>
      </rPr>
      <t>」</t>
    </r>
    <rPh sb="0" eb="2">
      <t>エイゴ</t>
    </rPh>
    <rPh sb="4" eb="5">
      <t>テン</t>
    </rPh>
    <rPh sb="5" eb="7">
      <t>ミマン</t>
    </rPh>
    <rPh sb="9" eb="11">
      <t>ラクダイ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</si>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</sst>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個&quot;"/>
  </numFmts>
  <fonts count="2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color rgb="FF00206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1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5" fillId="5" borderId="4" xfId="0" applyNumberFormat="1" applyFont="1" applyFill="1" applyBorder="1" applyAlignment="1">
      <alignment horizontal="center"/>
    </xf>
    <xf numFmtId="0" fontId="5" fillId="5" borderId="5" xfId="0" applyNumberFormat="1" applyFont="1" applyFill="1" applyBorder="1" applyAlignment="1">
      <alignment horizontal="center"/>
    </xf>
    <xf numFmtId="0" fontId="5" fillId="5" borderId="6" xfId="0" applyNumberFormat="1" applyFont="1" applyFill="1" applyBorder="1" applyAlignment="1">
      <alignment horizontal="center"/>
    </xf>
    <xf numFmtId="0" fontId="5" fillId="5" borderId="7" xfId="0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NumberFormat="1" applyFont="1" applyFill="1" applyBorder="1" applyAlignment="1"/>
    <xf numFmtId="0" fontId="5" fillId="0" borderId="10" xfId="0" applyNumberFormat="1" applyFont="1" applyFill="1" applyBorder="1" applyAlignment="1"/>
    <xf numFmtId="0" fontId="5" fillId="6" borderId="11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NumberFormat="1" applyFont="1" applyFill="1" applyBorder="1" applyAlignment="1"/>
    <xf numFmtId="0" fontId="5" fillId="0" borderId="14" xfId="0" applyNumberFormat="1" applyFont="1" applyFill="1" applyBorder="1" applyAlignment="1"/>
    <xf numFmtId="0" fontId="5" fillId="6" borderId="15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NumberFormat="1" applyFont="1" applyFill="1" applyBorder="1" applyAlignment="1"/>
    <xf numFmtId="0" fontId="5" fillId="0" borderId="18" xfId="0" applyNumberFormat="1" applyFont="1" applyFill="1" applyBorder="1" applyAlignment="1"/>
    <xf numFmtId="0" fontId="5" fillId="6" borderId="19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2" fillId="0" borderId="0" xfId="0" quotePrefix="1" applyFont="1">
      <alignment vertical="center"/>
    </xf>
    <xf numFmtId="0" fontId="12" fillId="0" borderId="2" xfId="0" applyFont="1" applyBorder="1">
      <alignment vertical="center"/>
    </xf>
    <xf numFmtId="0" fontId="12" fillId="0" borderId="2" xfId="0" applyFont="1" applyFill="1" applyBorder="1">
      <alignment vertical="center"/>
    </xf>
    <xf numFmtId="0" fontId="12" fillId="6" borderId="2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0" quotePrefix="1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NumberFormat="1" applyFont="1" applyFill="1" applyBorder="1" applyAlignment="1"/>
    <xf numFmtId="0" fontId="12" fillId="8" borderId="2" xfId="0" applyFont="1" applyFill="1" applyBorder="1" applyAlignment="1">
      <alignment horizontal="center"/>
    </xf>
    <xf numFmtId="0" fontId="15" fillId="6" borderId="2" xfId="0" applyFont="1" applyFill="1" applyBorder="1">
      <alignment vertical="center"/>
    </xf>
    <xf numFmtId="0" fontId="15" fillId="0" borderId="3" xfId="0" applyFont="1" applyFill="1" applyBorder="1">
      <alignment vertical="center"/>
    </xf>
    <xf numFmtId="0" fontId="15" fillId="0" borderId="3" xfId="0" applyFont="1" applyBorder="1">
      <alignment vertical="center"/>
    </xf>
    <xf numFmtId="0" fontId="5" fillId="7" borderId="4" xfId="0" applyNumberFormat="1" applyFont="1" applyFill="1" applyBorder="1" applyAlignment="1">
      <alignment horizontal="center"/>
    </xf>
    <xf numFmtId="0" fontId="5" fillId="7" borderId="5" xfId="0" applyNumberFormat="1" applyFont="1" applyFill="1" applyBorder="1" applyAlignment="1">
      <alignment horizontal="center"/>
    </xf>
    <xf numFmtId="0" fontId="5" fillId="7" borderId="6" xfId="0" applyNumberFormat="1" applyFont="1" applyFill="1" applyBorder="1" applyAlignment="1">
      <alignment horizontal="center"/>
    </xf>
    <xf numFmtId="0" fontId="5" fillId="7" borderId="7" xfId="0" applyNumberFormat="1" applyFont="1" applyFill="1" applyBorder="1" applyAlignment="1">
      <alignment horizontal="center"/>
    </xf>
    <xf numFmtId="0" fontId="5" fillId="9" borderId="0" xfId="0" applyNumberFormat="1" applyFont="1" applyFill="1" applyBorder="1" applyAlignment="1"/>
    <xf numFmtId="0" fontId="12" fillId="9" borderId="0" xfId="0" applyFont="1" applyFill="1">
      <alignment vertical="center"/>
    </xf>
    <xf numFmtId="0" fontId="12" fillId="9" borderId="0" xfId="0" applyNumberFormat="1" applyFont="1" applyFill="1" applyBorder="1" applyAlignment="1"/>
    <xf numFmtId="0" fontId="11" fillId="2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1</xdr:row>
      <xdr:rowOff>114299</xdr:rowOff>
    </xdr:from>
    <xdr:to>
      <xdr:col>5</xdr:col>
      <xdr:colOff>571500</xdr:colOff>
      <xdr:row>6</xdr:row>
      <xdr:rowOff>219074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8B73A3A3-2B8A-4FB4-88F0-182BA434EA4E}"/>
            </a:ext>
          </a:extLst>
        </xdr:cNvPr>
        <xdr:cNvSpPr txBox="1">
          <a:spLocks noChangeArrowheads="1"/>
        </xdr:cNvSpPr>
      </xdr:nvSpPr>
      <xdr:spPr bwMode="auto">
        <a:xfrm>
          <a:off x="1562100" y="342899"/>
          <a:ext cx="1819275" cy="124777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１２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228600</xdr:colOff>
      <xdr:row>8</xdr:row>
      <xdr:rowOff>180975</xdr:rowOff>
    </xdr:from>
    <xdr:to>
      <xdr:col>13</xdr:col>
      <xdr:colOff>47625</xdr:colOff>
      <xdr:row>12</xdr:row>
      <xdr:rowOff>161925</xdr:rowOff>
    </xdr:to>
    <xdr:grpSp>
      <xdr:nvGrpSpPr>
        <xdr:cNvPr id="3" name="Group 870">
          <a:extLst>
            <a:ext uri="{FF2B5EF4-FFF2-40B4-BE49-F238E27FC236}">
              <a16:creationId xmlns:a16="http://schemas.microsoft.com/office/drawing/2014/main" id="{5CB9F8A7-A0AF-4C6B-BB11-4749156F1E45}"/>
            </a:ext>
          </a:extLst>
        </xdr:cNvPr>
        <xdr:cNvGrpSpPr>
          <a:grpSpLocks/>
        </xdr:cNvGrpSpPr>
      </xdr:nvGrpSpPr>
      <xdr:grpSpPr bwMode="auto">
        <a:xfrm>
          <a:off x="1057275" y="2009775"/>
          <a:ext cx="6210300" cy="895350"/>
          <a:chOff x="80" y="157"/>
          <a:chExt cx="652" cy="70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ACEBAA5-7568-4C9D-A007-9280B4A50A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FB516CC-E47F-42DC-9B27-45CDB604FD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4EA4CDD3-E1B6-4FAE-A22F-DDD93725FF7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82" y="158"/>
            <a:ext cx="50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6744D85-E347-48AA-AFB1-BF82A5F7160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0" y="157"/>
            <a:ext cx="55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9525</xdr:colOff>
      <xdr:row>57</xdr:row>
      <xdr:rowOff>219075</xdr:rowOff>
    </xdr:from>
    <xdr:to>
      <xdr:col>2</xdr:col>
      <xdr:colOff>542925</xdr:colOff>
      <xdr:row>59</xdr:row>
      <xdr:rowOff>104775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00AA3B93-2CA6-4EE0-A03B-01E48B837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38200" y="13249275"/>
          <a:ext cx="533400" cy="34290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638174</xdr:colOff>
      <xdr:row>58</xdr:row>
      <xdr:rowOff>0</xdr:rowOff>
    </xdr:from>
    <xdr:to>
      <xdr:col>13</xdr:col>
      <xdr:colOff>514350</xdr:colOff>
      <xdr:row>59</xdr:row>
      <xdr:rowOff>66675</xdr:rowOff>
    </xdr:to>
    <xdr:pic>
      <xdr:nvPicPr>
        <xdr:cNvPr id="9" name="Picture 869">
          <a:extLst>
            <a:ext uri="{FF2B5EF4-FFF2-40B4-BE49-F238E27FC236}">
              <a16:creationId xmlns:a16="http://schemas.microsoft.com/office/drawing/2014/main" id="{E91CF03C-4FF8-4422-8F73-47661303B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219949" y="13258800"/>
          <a:ext cx="514351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342900</xdr:colOff>
      <xdr:row>77</xdr:row>
      <xdr:rowOff>742950</xdr:rowOff>
    </xdr:from>
    <xdr:to>
      <xdr:col>2</xdr:col>
      <xdr:colOff>247650</xdr:colOff>
      <xdr:row>77</xdr:row>
      <xdr:rowOff>1038225</xdr:rowOff>
    </xdr:to>
    <xdr:pic>
      <xdr:nvPicPr>
        <xdr:cNvPr id="10" name="Picture 872">
          <a:extLst>
            <a:ext uri="{FF2B5EF4-FFF2-40B4-BE49-F238E27FC236}">
              <a16:creationId xmlns:a16="http://schemas.microsoft.com/office/drawing/2014/main" id="{0E7A3ED6-A18B-4AC6-8F52-F80AFC557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1975" y="13992225"/>
          <a:ext cx="514350" cy="0"/>
        </a:xfrm>
        <a:prstGeom prst="rect">
          <a:avLst/>
        </a:prstGeom>
        <a:noFill/>
      </xdr:spPr>
    </xdr:pic>
    <xdr:clientData/>
  </xdr:twoCellAnchor>
  <xdr:twoCellAnchor>
    <xdr:from>
      <xdr:col>13</xdr:col>
      <xdr:colOff>66675</xdr:colOff>
      <xdr:row>76</xdr:row>
      <xdr:rowOff>47625</xdr:rowOff>
    </xdr:from>
    <xdr:to>
      <xdr:col>13</xdr:col>
      <xdr:colOff>581025</xdr:colOff>
      <xdr:row>77</xdr:row>
      <xdr:rowOff>123825</xdr:rowOff>
    </xdr:to>
    <xdr:pic>
      <xdr:nvPicPr>
        <xdr:cNvPr id="11" name="Picture 873">
          <a:extLst>
            <a:ext uri="{FF2B5EF4-FFF2-40B4-BE49-F238E27FC236}">
              <a16:creationId xmlns:a16="http://schemas.microsoft.com/office/drawing/2014/main" id="{7E7B61A4-4759-44A3-B86A-354E82C4F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286625" y="17421225"/>
          <a:ext cx="5143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85725</xdr:colOff>
      <xdr:row>94</xdr:row>
      <xdr:rowOff>209550</xdr:rowOff>
    </xdr:from>
    <xdr:to>
      <xdr:col>13</xdr:col>
      <xdr:colOff>600075</xdr:colOff>
      <xdr:row>96</xdr:row>
      <xdr:rowOff>104775</xdr:rowOff>
    </xdr:to>
    <xdr:pic>
      <xdr:nvPicPr>
        <xdr:cNvPr id="12" name="Picture 875">
          <a:extLst>
            <a:ext uri="{FF2B5EF4-FFF2-40B4-BE49-F238E27FC236}">
              <a16:creationId xmlns:a16="http://schemas.microsoft.com/office/drawing/2014/main" id="{442E555C-CD95-4CBE-AA91-1082AAE77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305675" y="21697950"/>
          <a:ext cx="514350" cy="352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</xdr:colOff>
      <xdr:row>95</xdr:row>
      <xdr:rowOff>0</xdr:rowOff>
    </xdr:from>
    <xdr:to>
      <xdr:col>2</xdr:col>
      <xdr:colOff>600075</xdr:colOff>
      <xdr:row>96</xdr:row>
      <xdr:rowOff>142875</xdr:rowOff>
    </xdr:to>
    <xdr:pic>
      <xdr:nvPicPr>
        <xdr:cNvPr id="13" name="Picture 876">
          <a:extLst>
            <a:ext uri="{FF2B5EF4-FFF2-40B4-BE49-F238E27FC236}">
              <a16:creationId xmlns:a16="http://schemas.microsoft.com/office/drawing/2014/main" id="{B9FAFB2A-B1AE-4D01-9C81-4E74B8A28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38200" y="21717000"/>
          <a:ext cx="590550" cy="371475"/>
        </a:xfrm>
        <a:prstGeom prst="rect">
          <a:avLst/>
        </a:prstGeom>
        <a:noFill/>
      </xdr:spPr>
    </xdr:pic>
    <xdr:clientData/>
  </xdr:twoCellAnchor>
  <xdr:twoCellAnchor>
    <xdr:from>
      <xdr:col>12</xdr:col>
      <xdr:colOff>219075</xdr:colOff>
      <xdr:row>54</xdr:row>
      <xdr:rowOff>85726</xdr:rowOff>
    </xdr:from>
    <xdr:to>
      <xdr:col>16</xdr:col>
      <xdr:colOff>419100</xdr:colOff>
      <xdr:row>56</xdr:row>
      <xdr:rowOff>85726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6E5E0B32-B23D-4A3C-9BE4-39ABDFEE8A67}"/>
            </a:ext>
          </a:extLst>
        </xdr:cNvPr>
        <xdr:cNvSpPr txBox="1"/>
      </xdr:nvSpPr>
      <xdr:spPr>
        <a:xfrm>
          <a:off x="6800850" y="12430126"/>
          <a:ext cx="2733675" cy="45720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「合格」以外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非表示に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設定します！</a:t>
          </a:r>
        </a:p>
      </xdr:txBody>
    </xdr:sp>
    <xdr:clientData/>
  </xdr:twoCellAnchor>
  <xdr:twoCellAnchor>
    <xdr:from>
      <xdr:col>13</xdr:col>
      <xdr:colOff>628650</xdr:colOff>
      <xdr:row>72</xdr:row>
      <xdr:rowOff>66675</xdr:rowOff>
    </xdr:from>
    <xdr:to>
      <xdr:col>16</xdr:col>
      <xdr:colOff>476250</xdr:colOff>
      <xdr:row>75</xdr:row>
      <xdr:rowOff>123825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698C570-9186-4E38-9530-926686DC5F86}"/>
            </a:ext>
          </a:extLst>
        </xdr:cNvPr>
        <xdr:cNvSpPr txBox="1"/>
      </xdr:nvSpPr>
      <xdr:spPr>
        <a:xfrm>
          <a:off x="7848600" y="16525875"/>
          <a:ext cx="1743075" cy="7429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論理式で、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７０点以上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は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&gt;=70</a:t>
          </a:r>
          <a:r>
            <a:rPr kumimoji="1" lang="ja-JP" altLang="en-US" sz="1100"/>
            <a:t>」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と入力</a:t>
          </a:r>
        </a:p>
      </xdr:txBody>
    </xdr:sp>
    <xdr:clientData/>
  </xdr:twoCellAnchor>
  <xdr:twoCellAnchor editAs="oneCell">
    <xdr:from>
      <xdr:col>9</xdr:col>
      <xdr:colOff>581025</xdr:colOff>
      <xdr:row>16</xdr:row>
      <xdr:rowOff>66675</xdr:rowOff>
    </xdr:from>
    <xdr:to>
      <xdr:col>16</xdr:col>
      <xdr:colOff>538300</xdr:colOff>
      <xdr:row>22</xdr:row>
      <xdr:rowOff>190500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2FB7338-1D9E-4AC5-B859-AE88F75C4D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210175" y="3724275"/>
          <a:ext cx="4443550" cy="1495425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60</xdr:row>
      <xdr:rowOff>133350</xdr:rowOff>
    </xdr:from>
    <xdr:to>
      <xdr:col>12</xdr:col>
      <xdr:colOff>616360</xdr:colOff>
      <xdr:row>67</xdr:row>
      <xdr:rowOff>76200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89E6BEE4-C392-4695-9507-724BFF716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514725" y="13849350"/>
          <a:ext cx="3683410" cy="1543050"/>
        </a:xfrm>
        <a:prstGeom prst="rect">
          <a:avLst/>
        </a:prstGeom>
      </xdr:spPr>
    </xdr:pic>
    <xdr:clientData/>
  </xdr:twoCellAnchor>
  <xdr:twoCellAnchor>
    <xdr:from>
      <xdr:col>9</xdr:col>
      <xdr:colOff>171450</xdr:colOff>
      <xdr:row>73</xdr:row>
      <xdr:rowOff>95251</xdr:rowOff>
    </xdr:from>
    <xdr:to>
      <xdr:col>13</xdr:col>
      <xdr:colOff>314325</xdr:colOff>
      <xdr:row>75</xdr:row>
      <xdr:rowOff>95251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632BC5A4-DF5D-41E4-B70A-0F6F076CDC47}"/>
            </a:ext>
          </a:extLst>
        </xdr:cNvPr>
        <xdr:cNvSpPr txBox="1"/>
      </xdr:nvSpPr>
      <xdr:spPr>
        <a:xfrm>
          <a:off x="4800600" y="16783051"/>
          <a:ext cx="2733675" cy="45720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「合格」以外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非表示に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設定します！</a:t>
          </a:r>
        </a:p>
      </xdr:txBody>
    </xdr:sp>
    <xdr:clientData/>
  </xdr:twoCellAnchor>
  <xdr:twoCellAnchor>
    <xdr:from>
      <xdr:col>2</xdr:col>
      <xdr:colOff>47624</xdr:colOff>
      <xdr:row>75</xdr:row>
      <xdr:rowOff>228599</xdr:rowOff>
    </xdr:from>
    <xdr:to>
      <xdr:col>2</xdr:col>
      <xdr:colOff>628649</xdr:colOff>
      <xdr:row>77</xdr:row>
      <xdr:rowOff>123824</xdr:rowOff>
    </xdr:to>
    <xdr:pic>
      <xdr:nvPicPr>
        <xdr:cNvPr id="26" name="Picture 831">
          <a:extLst>
            <a:ext uri="{FF2B5EF4-FFF2-40B4-BE49-F238E27FC236}">
              <a16:creationId xmlns:a16="http://schemas.microsoft.com/office/drawing/2014/main" id="{30049EE4-7F74-4DC0-9582-DEA3A3A1C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76299" y="17373599"/>
          <a:ext cx="581025" cy="3524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28575</xdr:colOff>
      <xdr:row>79</xdr:row>
      <xdr:rowOff>19050</xdr:rowOff>
    </xdr:from>
    <xdr:to>
      <xdr:col>12</xdr:col>
      <xdr:colOff>608660</xdr:colOff>
      <xdr:row>85</xdr:row>
      <xdr:rowOff>161925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C638B15-5B99-42E2-8EEC-D5ABCAAE62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33775" y="18078450"/>
          <a:ext cx="3656660" cy="151447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109</xdr:row>
      <xdr:rowOff>57150</xdr:rowOff>
    </xdr:from>
    <xdr:to>
      <xdr:col>13</xdr:col>
      <xdr:colOff>209550</xdr:colOff>
      <xdr:row>117</xdr:row>
      <xdr:rowOff>83768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10A26E03-F500-4F0D-B7C2-D539A0E8F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286000" y="24993600"/>
          <a:ext cx="5143500" cy="18554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42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5" customWidth="1"/>
    <col min="2" max="2" width="8" style="32" customWidth="1"/>
    <col min="3" max="3" width="8.375" style="32" customWidth="1"/>
    <col min="4" max="4" width="9.25" style="32" customWidth="1"/>
    <col min="5" max="5" width="8.375" style="32" customWidth="1"/>
    <col min="6" max="6" width="9.125" style="32" customWidth="1"/>
    <col min="7" max="7" width="9.375" style="32" customWidth="1"/>
    <col min="8" max="8" width="3.75" style="32" customWidth="1"/>
    <col min="9" max="9" width="1.625" style="32" customWidth="1"/>
    <col min="10" max="10" width="8" style="32" customWidth="1"/>
    <col min="11" max="11" width="8.375" style="32" customWidth="1"/>
    <col min="12" max="12" width="9.25" style="32" customWidth="1"/>
    <col min="13" max="13" width="8.375" style="32" customWidth="1"/>
    <col min="14" max="14" width="9.125" style="32" customWidth="1"/>
    <col min="15" max="15" width="7.375" style="32" customWidth="1"/>
    <col min="16" max="16" width="8.375" style="32" customWidth="1"/>
    <col min="17" max="17" width="10.125" style="32" customWidth="1"/>
    <col min="18" max="21" width="8.375" style="32" customWidth="1"/>
    <col min="22" max="16384" width="9" style="32"/>
  </cols>
  <sheetData>
    <row r="1" spans="1:15" ht="18" customHeight="1" x14ac:dyDescent="0.15">
      <c r="A1" s="53" t="s">
        <v>50</v>
      </c>
      <c r="B1" s="53"/>
      <c r="C1" s="53"/>
      <c r="D1" s="53"/>
      <c r="E1" s="53"/>
      <c r="F1" s="53"/>
      <c r="G1" s="53"/>
    </row>
    <row r="9" spans="1:15" ht="18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</row>
    <row r="10" spans="1:15" s="6" customFormat="1" ht="18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ht="18" customHeight="1" x14ac:dyDescent="0.15">
      <c r="A11" s="6"/>
      <c r="B11" s="3"/>
      <c r="C11" s="6"/>
      <c r="D11" s="6"/>
      <c r="E11" s="4"/>
      <c r="F11" s="7"/>
      <c r="G11" s="8"/>
      <c r="H11" s="6"/>
      <c r="I11" s="6"/>
      <c r="J11" s="6"/>
      <c r="K11" s="6"/>
      <c r="L11" s="6"/>
      <c r="M11" s="6"/>
      <c r="N11" s="6"/>
      <c r="O11" s="6"/>
    </row>
    <row r="12" spans="1:15" ht="18" customHeight="1" x14ac:dyDescent="0.15">
      <c r="A12" s="6"/>
      <c r="E12" s="6"/>
      <c r="F12" s="6"/>
      <c r="G12" s="6"/>
      <c r="H12" s="6"/>
      <c r="I12" s="6"/>
      <c r="O12" s="6"/>
    </row>
    <row r="13" spans="1:15" ht="18" customHeight="1" x14ac:dyDescent="0.15">
      <c r="A13" s="6"/>
      <c r="E13" s="6"/>
      <c r="F13" s="6"/>
      <c r="G13" s="6"/>
      <c r="H13" s="6"/>
      <c r="I13" s="6"/>
      <c r="O13" s="6"/>
    </row>
    <row r="14" spans="1:15" ht="18" customHeight="1" x14ac:dyDescent="0.15">
      <c r="A14" s="6"/>
      <c r="E14" s="6"/>
      <c r="F14" s="6"/>
      <c r="G14" s="6"/>
      <c r="H14" s="6"/>
      <c r="I14" s="6"/>
      <c r="O14" s="6"/>
    </row>
    <row r="15" spans="1:15" ht="18" customHeight="1" x14ac:dyDescent="0.15">
      <c r="A15" s="6"/>
      <c r="E15" s="6"/>
      <c r="F15" s="6"/>
      <c r="G15" s="6"/>
      <c r="H15" s="6"/>
      <c r="I15" s="6"/>
      <c r="O15" s="6"/>
    </row>
    <row r="16" spans="1:15" ht="18" customHeight="1" thickBot="1" x14ac:dyDescent="0.2">
      <c r="B16" s="9">
        <v>1</v>
      </c>
      <c r="K16" s="54" t="s">
        <v>0</v>
      </c>
      <c r="L16" s="54"/>
      <c r="M16" s="54"/>
      <c r="N16" s="54"/>
    </row>
    <row r="17" spans="1:15" s="33" customFormat="1" ht="18" customHeight="1" thickTop="1" x14ac:dyDescent="0.15">
      <c r="A17" s="10"/>
      <c r="C17" s="11"/>
    </row>
    <row r="18" spans="1:15" ht="18" customHeight="1" x14ac:dyDescent="0.15">
      <c r="B18" s="32" t="s">
        <v>40</v>
      </c>
    </row>
    <row r="19" spans="1:15" ht="18" customHeight="1" x14ac:dyDescent="0.15">
      <c r="G19" s="12"/>
    </row>
    <row r="21" spans="1:15" ht="18" customHeight="1" x14ac:dyDescent="0.15">
      <c r="B21" s="5" t="s">
        <v>1</v>
      </c>
      <c r="C21" s="32" t="s">
        <v>41</v>
      </c>
    </row>
    <row r="22" spans="1:15" ht="18" customHeight="1" x14ac:dyDescent="0.15">
      <c r="C22" s="34"/>
    </row>
    <row r="24" spans="1:15" ht="18" customHeight="1" x14ac:dyDescent="0.15">
      <c r="B24" s="5" t="s">
        <v>2</v>
      </c>
      <c r="C24" s="5" t="s">
        <v>42</v>
      </c>
    </row>
    <row r="25" spans="1:15" ht="18" customHeight="1" x14ac:dyDescent="0.15">
      <c r="J25" s="35"/>
      <c r="K25" s="42" t="s">
        <v>3</v>
      </c>
      <c r="L25" s="42" t="s">
        <v>4</v>
      </c>
      <c r="M25" s="42" t="s">
        <v>5</v>
      </c>
      <c r="N25" s="42" t="s">
        <v>6</v>
      </c>
      <c r="O25" s="13" t="s">
        <v>7</v>
      </c>
    </row>
    <row r="26" spans="1:15" ht="18" customHeight="1" x14ac:dyDescent="0.15">
      <c r="E26" s="12" t="s">
        <v>7</v>
      </c>
      <c r="J26" s="36" t="s">
        <v>8</v>
      </c>
      <c r="K26" s="35" t="s">
        <v>9</v>
      </c>
      <c r="L26" s="35" t="s">
        <v>10</v>
      </c>
      <c r="M26" s="35" t="s">
        <v>11</v>
      </c>
      <c r="N26" s="37"/>
      <c r="O26" s="38">
        <f>COUNTBLANK(K26:M26)</f>
        <v>0</v>
      </c>
    </row>
    <row r="27" spans="1:15" ht="18" customHeight="1" x14ac:dyDescent="0.15">
      <c r="C27" s="35" t="s">
        <v>12</v>
      </c>
      <c r="D27" s="43"/>
      <c r="E27" s="44">
        <f>COUNTA(K26:K38)</f>
        <v>8</v>
      </c>
      <c r="J27" s="36" t="s">
        <v>13</v>
      </c>
      <c r="K27" s="35" t="s">
        <v>9</v>
      </c>
      <c r="L27" s="35"/>
      <c r="M27" s="35" t="s">
        <v>14</v>
      </c>
      <c r="N27" s="37"/>
      <c r="O27" s="38">
        <f t="shared" ref="O27:O38" si="0">COUNTBLANK(K27:M27)</f>
        <v>1</v>
      </c>
    </row>
    <row r="28" spans="1:15" ht="18" customHeight="1" x14ac:dyDescent="0.15">
      <c r="C28" s="35" t="s">
        <v>6</v>
      </c>
      <c r="D28" s="43"/>
      <c r="E28" s="45">
        <f>COUNTBLANK(K26:K38)</f>
        <v>5</v>
      </c>
      <c r="J28" s="36" t="s">
        <v>15</v>
      </c>
      <c r="K28" s="35" t="s">
        <v>9</v>
      </c>
      <c r="L28" s="35" t="s">
        <v>16</v>
      </c>
      <c r="M28" s="35" t="s">
        <v>17</v>
      </c>
      <c r="N28" s="37"/>
      <c r="O28" s="38">
        <f t="shared" si="0"/>
        <v>0</v>
      </c>
    </row>
    <row r="29" spans="1:15" ht="18" customHeight="1" x14ac:dyDescent="0.15">
      <c r="C29" s="39"/>
      <c r="J29" s="36" t="s">
        <v>18</v>
      </c>
      <c r="K29" s="35"/>
      <c r="L29" s="35" t="s">
        <v>16</v>
      </c>
      <c r="M29" s="35" t="s">
        <v>14</v>
      </c>
      <c r="N29" s="37"/>
      <c r="O29" s="38">
        <f t="shared" si="0"/>
        <v>1</v>
      </c>
    </row>
    <row r="30" spans="1:15" ht="18" customHeight="1" x14ac:dyDescent="0.15">
      <c r="C30" s="39"/>
      <c r="J30" s="36" t="s">
        <v>19</v>
      </c>
      <c r="K30" s="35"/>
      <c r="L30" s="35" t="s">
        <v>16</v>
      </c>
      <c r="M30" s="35" t="s">
        <v>11</v>
      </c>
      <c r="N30" s="37"/>
      <c r="O30" s="38">
        <f t="shared" si="0"/>
        <v>1</v>
      </c>
    </row>
    <row r="31" spans="1:15" ht="18" customHeight="1" x14ac:dyDescent="0.15">
      <c r="J31" s="36" t="s">
        <v>20</v>
      </c>
      <c r="K31" s="35" t="s">
        <v>9</v>
      </c>
      <c r="L31" s="35" t="s">
        <v>16</v>
      </c>
      <c r="M31" s="35" t="s">
        <v>17</v>
      </c>
      <c r="N31" s="37"/>
      <c r="O31" s="38">
        <f t="shared" si="0"/>
        <v>0</v>
      </c>
    </row>
    <row r="32" spans="1:15" ht="18" customHeight="1" x14ac:dyDescent="0.15">
      <c r="B32" s="5" t="s">
        <v>21</v>
      </c>
      <c r="C32" s="5" t="s">
        <v>43</v>
      </c>
      <c r="F32" s="40"/>
      <c r="J32" s="36" t="s">
        <v>22</v>
      </c>
      <c r="K32" s="35" t="s">
        <v>9</v>
      </c>
      <c r="L32" s="35"/>
      <c r="M32" s="35" t="s">
        <v>14</v>
      </c>
      <c r="N32" s="37"/>
      <c r="O32" s="38">
        <f t="shared" si="0"/>
        <v>1</v>
      </c>
    </row>
    <row r="33" spans="2:15" ht="18" customHeight="1" x14ac:dyDescent="0.15">
      <c r="F33" s="40"/>
      <c r="J33" s="36" t="s">
        <v>23</v>
      </c>
      <c r="K33" s="35"/>
      <c r="L33" s="35" t="s">
        <v>16</v>
      </c>
      <c r="M33" s="35" t="s">
        <v>14</v>
      </c>
      <c r="N33" s="37"/>
      <c r="O33" s="38">
        <f t="shared" si="0"/>
        <v>1</v>
      </c>
    </row>
    <row r="34" spans="2:15" ht="18" customHeight="1" x14ac:dyDescent="0.15">
      <c r="F34" s="40" t="s">
        <v>24</v>
      </c>
      <c r="J34" s="36" t="s">
        <v>25</v>
      </c>
      <c r="K34" s="35" t="s">
        <v>9</v>
      </c>
      <c r="L34" s="35" t="s">
        <v>16</v>
      </c>
      <c r="M34" s="35" t="s">
        <v>17</v>
      </c>
      <c r="N34" s="37"/>
      <c r="O34" s="38">
        <f t="shared" si="0"/>
        <v>0</v>
      </c>
    </row>
    <row r="35" spans="2:15" ht="18" customHeight="1" x14ac:dyDescent="0.15">
      <c r="E35" s="12" t="s">
        <v>7</v>
      </c>
      <c r="F35" s="40"/>
      <c r="J35" s="36" t="s">
        <v>26</v>
      </c>
      <c r="K35" s="35" t="s">
        <v>9</v>
      </c>
      <c r="L35" s="35" t="s">
        <v>16</v>
      </c>
      <c r="M35" s="35" t="s">
        <v>11</v>
      </c>
      <c r="N35" s="37"/>
      <c r="O35" s="38">
        <f t="shared" si="0"/>
        <v>0</v>
      </c>
    </row>
    <row r="36" spans="2:15" ht="18" customHeight="1" x14ac:dyDescent="0.15">
      <c r="C36" s="35" t="s">
        <v>16</v>
      </c>
      <c r="D36" s="43"/>
      <c r="E36" s="44">
        <f>COUNTIF($L$26:$L$38,C36)</f>
        <v>9</v>
      </c>
      <c r="F36" s="40"/>
      <c r="J36" s="36" t="s">
        <v>27</v>
      </c>
      <c r="K36" s="35"/>
      <c r="L36" s="35" t="s">
        <v>10</v>
      </c>
      <c r="M36" s="35" t="s">
        <v>17</v>
      </c>
      <c r="N36" s="37"/>
      <c r="O36" s="38">
        <f t="shared" si="0"/>
        <v>1</v>
      </c>
    </row>
    <row r="37" spans="2:15" ht="18" customHeight="1" x14ac:dyDescent="0.15">
      <c r="C37" s="35" t="s">
        <v>10</v>
      </c>
      <c r="D37" s="43"/>
      <c r="E37" s="44">
        <f>COUNTIF($L$26:$L$38,C37)</f>
        <v>2</v>
      </c>
      <c r="J37" s="36" t="s">
        <v>28</v>
      </c>
      <c r="K37" s="35" t="s">
        <v>9</v>
      </c>
      <c r="L37" s="35" t="s">
        <v>16</v>
      </c>
      <c r="M37" s="35" t="s">
        <v>17</v>
      </c>
      <c r="N37" s="37"/>
      <c r="O37" s="38">
        <f t="shared" si="0"/>
        <v>0</v>
      </c>
    </row>
    <row r="38" spans="2:15" ht="18" customHeight="1" x14ac:dyDescent="0.15">
      <c r="C38" s="35" t="s">
        <v>6</v>
      </c>
      <c r="D38" s="43"/>
      <c r="E38" s="45">
        <f>COUNTBLANK(L26:L38)</f>
        <v>2</v>
      </c>
      <c r="J38" s="36" t="s">
        <v>29</v>
      </c>
      <c r="K38" s="35"/>
      <c r="L38" s="35" t="s">
        <v>16</v>
      </c>
      <c r="M38" s="35" t="s">
        <v>14</v>
      </c>
      <c r="N38" s="37"/>
      <c r="O38" s="38">
        <f t="shared" si="0"/>
        <v>1</v>
      </c>
    </row>
    <row r="39" spans="2:15" ht="18" customHeight="1" x14ac:dyDescent="0.15">
      <c r="C39" s="32" ph="1"/>
    </row>
    <row r="40" spans="2:15" ht="18" customHeight="1" x14ac:dyDescent="0.15">
      <c r="C40" s="32" ph="1"/>
    </row>
    <row r="41" spans="2:15" ht="18" customHeight="1" x14ac:dyDescent="0.15">
      <c r="C41" s="32" ph="1"/>
    </row>
    <row r="42" spans="2:15" ht="18" customHeight="1" x14ac:dyDescent="0.15">
      <c r="B42" s="5" t="s">
        <v>30</v>
      </c>
      <c r="C42" s="5" t="s">
        <v>44</v>
      </c>
    </row>
    <row r="43" spans="2:15" ht="18" customHeight="1" x14ac:dyDescent="0.15">
      <c r="E43" s="12" t="s">
        <v>7</v>
      </c>
    </row>
    <row r="44" spans="2:15" ht="18" customHeight="1" x14ac:dyDescent="0.15">
      <c r="C44" s="35" t="s">
        <v>11</v>
      </c>
      <c r="D44" s="43"/>
      <c r="E44" s="44">
        <f>COUNTIF(M26:M38,C44)</f>
        <v>3</v>
      </c>
    </row>
    <row r="45" spans="2:15" ht="18" customHeight="1" x14ac:dyDescent="0.15">
      <c r="C45" s="35" t="s">
        <v>31</v>
      </c>
      <c r="D45" s="43"/>
      <c r="E45" s="44">
        <f>COUNTA(M26:M38)-COUNTIF(M26:M38,M26)</f>
        <v>10</v>
      </c>
    </row>
    <row r="51" spans="1:17" ht="18" customHeight="1" thickBot="1" x14ac:dyDescent="0.2">
      <c r="B51" s="9">
        <v>2</v>
      </c>
      <c r="K51" s="54" t="s">
        <v>0</v>
      </c>
      <c r="L51" s="54"/>
      <c r="M51" s="54"/>
      <c r="N51" s="54"/>
    </row>
    <row r="52" spans="1:17" s="33" customFormat="1" ht="18" customHeight="1" thickTop="1" x14ac:dyDescent="0.15">
      <c r="A52" s="10"/>
      <c r="C52" s="11"/>
    </row>
    <row r="53" spans="1:17" ht="18" customHeight="1" x14ac:dyDescent="0.15">
      <c r="B53" s="32" t="s">
        <v>40</v>
      </c>
      <c r="J53" s="32" t="s">
        <v>40</v>
      </c>
    </row>
    <row r="55" spans="1:17" ht="18" customHeight="1" x14ac:dyDescent="0.15">
      <c r="F55" s="5" t="s">
        <v>1</v>
      </c>
      <c r="G55" s="33" t="s">
        <v>39</v>
      </c>
      <c r="J55" s="5"/>
      <c r="K55" s="33"/>
    </row>
    <row r="56" spans="1:17" ht="18" customHeight="1" x14ac:dyDescent="0.15">
      <c r="G56" s="14" t="s">
        <v>45</v>
      </c>
      <c r="K56" s="14"/>
    </row>
    <row r="57" spans="1:17" ht="18" customHeight="1" x14ac:dyDescent="0.15">
      <c r="G57" s="14" t="s">
        <v>32</v>
      </c>
      <c r="K57" s="14"/>
    </row>
    <row r="58" spans="1:17" ht="18" customHeight="1" x14ac:dyDescent="0.15">
      <c r="G58" s="14" t="s">
        <v>33</v>
      </c>
      <c r="K58" s="14"/>
    </row>
    <row r="60" spans="1:17" ht="18" customHeight="1" thickBot="1" x14ac:dyDescent="0.2"/>
    <row r="61" spans="1:17" ht="18" customHeight="1" x14ac:dyDescent="0.15">
      <c r="C61" s="46" t="s">
        <v>34</v>
      </c>
      <c r="D61" s="47" t="s">
        <v>35</v>
      </c>
      <c r="E61" s="48" t="s">
        <v>36</v>
      </c>
      <c r="F61" s="49" t="s">
        <v>37</v>
      </c>
      <c r="G61" s="6"/>
      <c r="H61" s="6"/>
      <c r="I61" s="6"/>
      <c r="J61" s="6"/>
      <c r="N61" s="46" t="s">
        <v>34</v>
      </c>
      <c r="O61" s="47" t="s">
        <v>35</v>
      </c>
      <c r="P61" s="48" t="s">
        <v>36</v>
      </c>
      <c r="Q61" s="49" t="s">
        <v>37</v>
      </c>
    </row>
    <row r="62" spans="1:17" ht="18" customHeight="1" x14ac:dyDescent="0.15">
      <c r="C62" s="19" t="s">
        <v>8</v>
      </c>
      <c r="D62" s="20">
        <v>76</v>
      </c>
      <c r="E62" s="21">
        <v>75</v>
      </c>
      <c r="F62" s="22" t="str">
        <f>IF(AND(D62&gt;=70,E62&gt;=70),"合格","")</f>
        <v>合格</v>
      </c>
      <c r="G62" s="6"/>
      <c r="H62" s="6"/>
      <c r="I62" s="6"/>
      <c r="J62" s="6"/>
      <c r="N62" s="19" t="s">
        <v>8</v>
      </c>
      <c r="O62" s="20">
        <v>76</v>
      </c>
      <c r="P62" s="21">
        <v>75</v>
      </c>
      <c r="Q62" s="22"/>
    </row>
    <row r="63" spans="1:17" ht="18" customHeight="1" x14ac:dyDescent="0.15">
      <c r="C63" s="23" t="s">
        <v>13</v>
      </c>
      <c r="D63" s="24">
        <v>66</v>
      </c>
      <c r="E63" s="25">
        <v>68</v>
      </c>
      <c r="F63" s="26" t="str">
        <f t="shared" ref="F63:F70" si="1">IF(AND(D63&gt;=70,E63&gt;=70),"合格","")</f>
        <v/>
      </c>
      <c r="G63" s="6"/>
      <c r="H63" s="6"/>
      <c r="I63" s="6"/>
      <c r="J63" s="6"/>
      <c r="N63" s="23" t="s">
        <v>13</v>
      </c>
      <c r="O63" s="24">
        <v>66</v>
      </c>
      <c r="P63" s="25">
        <v>68</v>
      </c>
      <c r="Q63" s="26"/>
    </row>
    <row r="64" spans="1:17" ht="18" customHeight="1" x14ac:dyDescent="0.15">
      <c r="C64" s="23" t="s">
        <v>15</v>
      </c>
      <c r="D64" s="24">
        <v>82</v>
      </c>
      <c r="E64" s="25">
        <v>66</v>
      </c>
      <c r="F64" s="26" t="str">
        <f t="shared" si="1"/>
        <v/>
      </c>
      <c r="G64" s="6"/>
      <c r="H64" s="6"/>
      <c r="I64" s="6"/>
      <c r="J64" s="6"/>
      <c r="N64" s="23" t="s">
        <v>15</v>
      </c>
      <c r="O64" s="24">
        <v>82</v>
      </c>
      <c r="P64" s="25">
        <v>66</v>
      </c>
      <c r="Q64" s="26"/>
    </row>
    <row r="65" spans="2:17" ht="18" customHeight="1" x14ac:dyDescent="0.15">
      <c r="C65" s="23" t="s">
        <v>18</v>
      </c>
      <c r="D65" s="24">
        <v>55</v>
      </c>
      <c r="E65" s="25">
        <v>75</v>
      </c>
      <c r="F65" s="26" t="str">
        <f t="shared" si="1"/>
        <v/>
      </c>
      <c r="G65" s="6"/>
      <c r="H65" s="6"/>
      <c r="I65" s="6"/>
      <c r="J65" s="6"/>
      <c r="N65" s="23" t="s">
        <v>18</v>
      </c>
      <c r="O65" s="24">
        <v>55</v>
      </c>
      <c r="P65" s="25">
        <v>75</v>
      </c>
      <c r="Q65" s="26"/>
    </row>
    <row r="66" spans="2:17" ht="18" customHeight="1" x14ac:dyDescent="0.15">
      <c r="C66" s="23" t="s">
        <v>19</v>
      </c>
      <c r="D66" s="24">
        <v>71</v>
      </c>
      <c r="E66" s="25">
        <v>83</v>
      </c>
      <c r="F66" s="26" t="str">
        <f t="shared" si="1"/>
        <v>合格</v>
      </c>
      <c r="G66" s="6"/>
      <c r="H66" s="6"/>
      <c r="I66" s="6"/>
      <c r="J66" s="6"/>
      <c r="N66" s="23" t="s">
        <v>19</v>
      </c>
      <c r="O66" s="24">
        <v>71</v>
      </c>
      <c r="P66" s="25">
        <v>83</v>
      </c>
      <c r="Q66" s="26"/>
    </row>
    <row r="67" spans="2:17" ht="18" customHeight="1" x14ac:dyDescent="0.15">
      <c r="C67" s="23" t="s">
        <v>20</v>
      </c>
      <c r="D67" s="24">
        <v>60</v>
      </c>
      <c r="E67" s="25">
        <v>78</v>
      </c>
      <c r="F67" s="26" t="str">
        <f t="shared" si="1"/>
        <v/>
      </c>
      <c r="G67" s="6"/>
      <c r="H67" s="6"/>
      <c r="I67" s="6"/>
      <c r="J67" s="6"/>
      <c r="N67" s="23" t="s">
        <v>20</v>
      </c>
      <c r="O67" s="24">
        <v>60</v>
      </c>
      <c r="P67" s="25">
        <v>78</v>
      </c>
      <c r="Q67" s="26"/>
    </row>
    <row r="68" spans="2:17" ht="18" customHeight="1" x14ac:dyDescent="0.15">
      <c r="C68" s="23" t="s">
        <v>22</v>
      </c>
      <c r="D68" s="24">
        <v>45</v>
      </c>
      <c r="E68" s="25">
        <v>90</v>
      </c>
      <c r="F68" s="26" t="str">
        <f t="shared" si="1"/>
        <v/>
      </c>
      <c r="G68" s="6"/>
      <c r="H68" s="6"/>
      <c r="I68" s="6"/>
      <c r="J68" s="6"/>
      <c r="N68" s="23" t="s">
        <v>22</v>
      </c>
      <c r="O68" s="24">
        <v>45</v>
      </c>
      <c r="P68" s="25">
        <v>90</v>
      </c>
      <c r="Q68" s="26"/>
    </row>
    <row r="69" spans="2:17" ht="18" customHeight="1" x14ac:dyDescent="0.15">
      <c r="C69" s="23" t="s">
        <v>23</v>
      </c>
      <c r="D69" s="24">
        <v>69</v>
      </c>
      <c r="E69" s="25">
        <v>80</v>
      </c>
      <c r="F69" s="26" t="str">
        <f t="shared" si="1"/>
        <v/>
      </c>
      <c r="G69" s="6"/>
      <c r="H69" s="6"/>
      <c r="I69" s="6"/>
      <c r="J69" s="6"/>
      <c r="N69" s="23" t="s">
        <v>23</v>
      </c>
      <c r="O69" s="24">
        <v>69</v>
      </c>
      <c r="P69" s="25">
        <v>80</v>
      </c>
      <c r="Q69" s="26"/>
    </row>
    <row r="70" spans="2:17" ht="18" customHeight="1" thickBot="1" x14ac:dyDescent="0.2">
      <c r="C70" s="27" t="s">
        <v>25</v>
      </c>
      <c r="D70" s="28">
        <v>70</v>
      </c>
      <c r="E70" s="29">
        <v>70</v>
      </c>
      <c r="F70" s="30" t="str">
        <f t="shared" si="1"/>
        <v>合格</v>
      </c>
      <c r="G70" s="6"/>
      <c r="H70" s="6"/>
      <c r="I70" s="6"/>
      <c r="J70" s="6"/>
      <c r="N70" s="27" t="s">
        <v>25</v>
      </c>
      <c r="O70" s="28">
        <v>70</v>
      </c>
      <c r="P70" s="29">
        <v>70</v>
      </c>
      <c r="Q70" s="30"/>
    </row>
    <row r="71" spans="2:17" ht="18" customHeight="1" x14ac:dyDescent="0.15">
      <c r="C71" s="32" ph="1"/>
    </row>
    <row r="72" spans="2:17" ht="18" customHeight="1" x14ac:dyDescent="0.15">
      <c r="C72" s="32" ph="1"/>
    </row>
    <row r="73" spans="2:17" ht="18" customHeight="1" x14ac:dyDescent="0.15">
      <c r="C73" s="32" ph="1"/>
      <c r="F73" s="5" t="s">
        <v>2</v>
      </c>
      <c r="G73" s="31" t="s">
        <v>46</v>
      </c>
    </row>
    <row r="74" spans="2:17" ht="18" customHeight="1" x14ac:dyDescent="0.15">
      <c r="B74" s="5"/>
      <c r="C74" s="31"/>
      <c r="G74" s="14" t="s">
        <v>32</v>
      </c>
    </row>
    <row r="75" spans="2:17" ht="18" customHeight="1" x14ac:dyDescent="0.15">
      <c r="C75" s="14"/>
      <c r="G75" s="14" t="s">
        <v>33</v>
      </c>
    </row>
    <row r="76" spans="2:17" ht="18" customHeight="1" x14ac:dyDescent="0.15">
      <c r="C76" s="14"/>
    </row>
    <row r="78" spans="2:17" ht="18" customHeight="1" thickBot="1" x14ac:dyDescent="0.2"/>
    <row r="79" spans="2:17" ht="18" customHeight="1" x14ac:dyDescent="0.15">
      <c r="C79" s="46" t="s">
        <v>34</v>
      </c>
      <c r="D79" s="47" t="s">
        <v>35</v>
      </c>
      <c r="E79" s="48" t="s">
        <v>36</v>
      </c>
      <c r="F79" s="49" t="s">
        <v>37</v>
      </c>
      <c r="N79" s="46" t="s">
        <v>34</v>
      </c>
      <c r="O79" s="47" t="s">
        <v>35</v>
      </c>
      <c r="P79" s="48" t="s">
        <v>36</v>
      </c>
      <c r="Q79" s="49" t="s">
        <v>37</v>
      </c>
    </row>
    <row r="80" spans="2:17" ht="18" customHeight="1" x14ac:dyDescent="0.15">
      <c r="C80" s="19" t="s">
        <v>8</v>
      </c>
      <c r="D80" s="20">
        <v>76</v>
      </c>
      <c r="E80" s="21">
        <v>75</v>
      </c>
      <c r="F80" s="22" t="str">
        <f>IF(OR(D80&gt;=70,E80&gt;=70),"合格","")</f>
        <v>合格</v>
      </c>
      <c r="N80" s="19" t="s">
        <v>8</v>
      </c>
      <c r="O80" s="20">
        <v>76</v>
      </c>
      <c r="P80" s="21">
        <v>75</v>
      </c>
      <c r="Q80" s="22"/>
    </row>
    <row r="81" spans="3:17" ht="18" customHeight="1" x14ac:dyDescent="0.15">
      <c r="C81" s="23" t="s">
        <v>13</v>
      </c>
      <c r="D81" s="24">
        <v>66</v>
      </c>
      <c r="E81" s="25">
        <v>68</v>
      </c>
      <c r="F81" s="26" t="str">
        <f t="shared" ref="F81:F88" si="2">IF(OR(D81&gt;=70,E81&gt;=70),"合格","")</f>
        <v/>
      </c>
      <c r="N81" s="23" t="s">
        <v>13</v>
      </c>
      <c r="O81" s="24">
        <v>66</v>
      </c>
      <c r="P81" s="25">
        <v>68</v>
      </c>
      <c r="Q81" s="26"/>
    </row>
    <row r="82" spans="3:17" ht="18" customHeight="1" x14ac:dyDescent="0.15">
      <c r="C82" s="23" t="s">
        <v>15</v>
      </c>
      <c r="D82" s="24">
        <v>82</v>
      </c>
      <c r="E82" s="25">
        <v>66</v>
      </c>
      <c r="F82" s="26" t="str">
        <f t="shared" si="2"/>
        <v>合格</v>
      </c>
      <c r="N82" s="23" t="s">
        <v>15</v>
      </c>
      <c r="O82" s="24">
        <v>82</v>
      </c>
      <c r="P82" s="25">
        <v>66</v>
      </c>
      <c r="Q82" s="26"/>
    </row>
    <row r="83" spans="3:17" ht="18" customHeight="1" x14ac:dyDescent="0.15">
      <c r="C83" s="23" t="s">
        <v>18</v>
      </c>
      <c r="D83" s="24">
        <v>55</v>
      </c>
      <c r="E83" s="25">
        <v>75</v>
      </c>
      <c r="F83" s="26" t="str">
        <f t="shared" si="2"/>
        <v>合格</v>
      </c>
      <c r="N83" s="23" t="s">
        <v>18</v>
      </c>
      <c r="O83" s="24">
        <v>55</v>
      </c>
      <c r="P83" s="25">
        <v>75</v>
      </c>
      <c r="Q83" s="26"/>
    </row>
    <row r="84" spans="3:17" ht="18" customHeight="1" x14ac:dyDescent="0.15">
      <c r="C84" s="23" t="s">
        <v>19</v>
      </c>
      <c r="D84" s="24">
        <v>71</v>
      </c>
      <c r="E84" s="25">
        <v>83</v>
      </c>
      <c r="F84" s="26" t="str">
        <f t="shared" si="2"/>
        <v>合格</v>
      </c>
      <c r="N84" s="23" t="s">
        <v>19</v>
      </c>
      <c r="O84" s="24">
        <v>71</v>
      </c>
      <c r="P84" s="25">
        <v>83</v>
      </c>
      <c r="Q84" s="26"/>
    </row>
    <row r="85" spans="3:17" ht="18" customHeight="1" x14ac:dyDescent="0.15">
      <c r="C85" s="23" t="s">
        <v>20</v>
      </c>
      <c r="D85" s="24">
        <v>60</v>
      </c>
      <c r="E85" s="25">
        <v>78</v>
      </c>
      <c r="F85" s="26" t="str">
        <f t="shared" si="2"/>
        <v>合格</v>
      </c>
      <c r="N85" s="23" t="s">
        <v>20</v>
      </c>
      <c r="O85" s="24">
        <v>60</v>
      </c>
      <c r="P85" s="25">
        <v>78</v>
      </c>
      <c r="Q85" s="26"/>
    </row>
    <row r="86" spans="3:17" ht="18" customHeight="1" x14ac:dyDescent="0.15">
      <c r="C86" s="23" t="s">
        <v>22</v>
      </c>
      <c r="D86" s="24">
        <v>45</v>
      </c>
      <c r="E86" s="25">
        <v>90</v>
      </c>
      <c r="F86" s="26" t="str">
        <f t="shared" si="2"/>
        <v>合格</v>
      </c>
      <c r="N86" s="23" t="s">
        <v>22</v>
      </c>
      <c r="O86" s="24">
        <v>45</v>
      </c>
      <c r="P86" s="25">
        <v>90</v>
      </c>
      <c r="Q86" s="26"/>
    </row>
    <row r="87" spans="3:17" ht="18" customHeight="1" x14ac:dyDescent="0.15">
      <c r="C87" s="23" t="s">
        <v>23</v>
      </c>
      <c r="D87" s="24">
        <v>69</v>
      </c>
      <c r="E87" s="25">
        <v>80</v>
      </c>
      <c r="F87" s="26" t="str">
        <f t="shared" si="2"/>
        <v>合格</v>
      </c>
      <c r="N87" s="23" t="s">
        <v>23</v>
      </c>
      <c r="O87" s="24">
        <v>69</v>
      </c>
      <c r="P87" s="25">
        <v>80</v>
      </c>
      <c r="Q87" s="26"/>
    </row>
    <row r="88" spans="3:17" ht="18" customHeight="1" thickBot="1" x14ac:dyDescent="0.2">
      <c r="C88" s="27" t="s">
        <v>25</v>
      </c>
      <c r="D88" s="28">
        <v>70</v>
      </c>
      <c r="E88" s="29">
        <v>70</v>
      </c>
      <c r="F88" s="30" t="str">
        <f t="shared" si="2"/>
        <v>合格</v>
      </c>
      <c r="N88" s="27" t="s">
        <v>25</v>
      </c>
      <c r="O88" s="28">
        <v>70</v>
      </c>
      <c r="P88" s="29">
        <v>70</v>
      </c>
      <c r="Q88" s="30"/>
    </row>
    <row r="90" spans="3:17" ht="18" customHeight="1" x14ac:dyDescent="0.15">
      <c r="C90" s="32" ph="1"/>
    </row>
    <row r="92" spans="3:17" ht="18" customHeight="1" x14ac:dyDescent="0.15">
      <c r="F92" s="5" t="s">
        <v>21</v>
      </c>
      <c r="G92" s="31" t="s">
        <v>38</v>
      </c>
      <c r="J92" s="5"/>
      <c r="K92" s="31"/>
    </row>
    <row r="93" spans="3:17" ht="20.25" customHeight="1" x14ac:dyDescent="0.15">
      <c r="G93" s="50" t="s">
        <v>47</v>
      </c>
      <c r="H93" s="51"/>
      <c r="I93" s="51"/>
      <c r="J93" s="51"/>
      <c r="K93" s="14"/>
    </row>
    <row r="94" spans="3:17" ht="20.25" customHeight="1" x14ac:dyDescent="0.15">
      <c r="G94" s="50" t="s">
        <v>48</v>
      </c>
      <c r="H94" s="51"/>
      <c r="I94" s="51"/>
      <c r="J94" s="51"/>
      <c r="K94" s="14"/>
    </row>
    <row r="95" spans="3:17" ht="20.25" customHeight="1" x14ac:dyDescent="0.15">
      <c r="G95" s="52" t="s">
        <v>49</v>
      </c>
      <c r="H95" s="51"/>
      <c r="I95" s="51"/>
      <c r="J95" s="51"/>
      <c r="K95" s="41"/>
    </row>
    <row r="97" spans="3:17" ht="19.5" customHeight="1" thickBot="1" x14ac:dyDescent="0.2">
      <c r="C97" s="32" ph="1"/>
    </row>
    <row r="98" spans="3:17" ht="18" customHeight="1" x14ac:dyDescent="0.15">
      <c r="C98" s="15" t="s">
        <v>34</v>
      </c>
      <c r="D98" s="16" t="s">
        <v>35</v>
      </c>
      <c r="E98" s="17" t="s">
        <v>36</v>
      </c>
      <c r="F98" s="18" t="s">
        <v>37</v>
      </c>
      <c r="N98" s="15" t="s">
        <v>34</v>
      </c>
      <c r="O98" s="16" t="s">
        <v>35</v>
      </c>
      <c r="P98" s="17" t="s">
        <v>36</v>
      </c>
      <c r="Q98" s="18" t="s">
        <v>37</v>
      </c>
    </row>
    <row r="99" spans="3:17" ht="18" customHeight="1" x14ac:dyDescent="0.15">
      <c r="C99" s="19" t="s">
        <v>8</v>
      </c>
      <c r="D99" s="20">
        <v>76</v>
      </c>
      <c r="E99" s="21">
        <v>75</v>
      </c>
      <c r="F99" s="22" t="str">
        <f>IF(D99&gt;=70,"合格",IF(D99&gt;=60,"補欠","落第"))</f>
        <v>合格</v>
      </c>
      <c r="N99" s="19" t="s">
        <v>8</v>
      </c>
      <c r="O99" s="20">
        <v>76</v>
      </c>
      <c r="P99" s="21">
        <v>75</v>
      </c>
      <c r="Q99" s="22"/>
    </row>
    <row r="100" spans="3:17" ht="18" customHeight="1" x14ac:dyDescent="0.15">
      <c r="C100" s="23" t="s">
        <v>13</v>
      </c>
      <c r="D100" s="24">
        <v>66</v>
      </c>
      <c r="E100" s="25">
        <v>68</v>
      </c>
      <c r="F100" s="26" t="str">
        <f t="shared" ref="F100:F107" si="3">IF(D100&gt;=70,"合格",IF(D100&gt;=60,"補欠","落第"))</f>
        <v>補欠</v>
      </c>
      <c r="N100" s="23" t="s">
        <v>13</v>
      </c>
      <c r="O100" s="24">
        <v>66</v>
      </c>
      <c r="P100" s="25">
        <v>68</v>
      </c>
      <c r="Q100" s="26"/>
    </row>
    <row r="101" spans="3:17" ht="18" customHeight="1" x14ac:dyDescent="0.15">
      <c r="C101" s="23" t="s">
        <v>15</v>
      </c>
      <c r="D101" s="24">
        <v>82</v>
      </c>
      <c r="E101" s="25">
        <v>66</v>
      </c>
      <c r="F101" s="26" t="str">
        <f t="shared" si="3"/>
        <v>合格</v>
      </c>
      <c r="N101" s="23" t="s">
        <v>15</v>
      </c>
      <c r="O101" s="24">
        <v>82</v>
      </c>
      <c r="P101" s="25">
        <v>66</v>
      </c>
      <c r="Q101" s="26"/>
    </row>
    <row r="102" spans="3:17" ht="18" customHeight="1" x14ac:dyDescent="0.15">
      <c r="C102" s="23" t="s">
        <v>18</v>
      </c>
      <c r="D102" s="24">
        <v>55</v>
      </c>
      <c r="E102" s="25">
        <v>75</v>
      </c>
      <c r="F102" s="26" t="str">
        <f t="shared" si="3"/>
        <v>落第</v>
      </c>
      <c r="N102" s="23" t="s">
        <v>18</v>
      </c>
      <c r="O102" s="24">
        <v>55</v>
      </c>
      <c r="P102" s="25">
        <v>75</v>
      </c>
      <c r="Q102" s="26"/>
    </row>
    <row r="103" spans="3:17" ht="18" customHeight="1" x14ac:dyDescent="0.15">
      <c r="C103" s="23" t="s">
        <v>19</v>
      </c>
      <c r="D103" s="24">
        <v>71</v>
      </c>
      <c r="E103" s="25">
        <v>83</v>
      </c>
      <c r="F103" s="26" t="str">
        <f t="shared" si="3"/>
        <v>合格</v>
      </c>
      <c r="N103" s="23" t="s">
        <v>19</v>
      </c>
      <c r="O103" s="24">
        <v>71</v>
      </c>
      <c r="P103" s="25">
        <v>83</v>
      </c>
      <c r="Q103" s="26"/>
    </row>
    <row r="104" spans="3:17" ht="18" customHeight="1" x14ac:dyDescent="0.15">
      <c r="C104" s="23" t="s">
        <v>20</v>
      </c>
      <c r="D104" s="24">
        <v>60</v>
      </c>
      <c r="E104" s="25">
        <v>78</v>
      </c>
      <c r="F104" s="26" t="str">
        <f t="shared" si="3"/>
        <v>補欠</v>
      </c>
      <c r="N104" s="23" t="s">
        <v>20</v>
      </c>
      <c r="O104" s="24">
        <v>60</v>
      </c>
      <c r="P104" s="25">
        <v>78</v>
      </c>
      <c r="Q104" s="26"/>
    </row>
    <row r="105" spans="3:17" ht="18" customHeight="1" x14ac:dyDescent="0.15">
      <c r="C105" s="23" t="s">
        <v>22</v>
      </c>
      <c r="D105" s="24">
        <v>45</v>
      </c>
      <c r="E105" s="25">
        <v>90</v>
      </c>
      <c r="F105" s="26" t="str">
        <f t="shared" si="3"/>
        <v>落第</v>
      </c>
      <c r="N105" s="23" t="s">
        <v>22</v>
      </c>
      <c r="O105" s="24">
        <v>45</v>
      </c>
      <c r="P105" s="25">
        <v>90</v>
      </c>
      <c r="Q105" s="26"/>
    </row>
    <row r="106" spans="3:17" ht="18" customHeight="1" x14ac:dyDescent="0.15">
      <c r="C106" s="23" t="s">
        <v>23</v>
      </c>
      <c r="D106" s="24">
        <v>69</v>
      </c>
      <c r="E106" s="25">
        <v>80</v>
      </c>
      <c r="F106" s="26" t="str">
        <f t="shared" si="3"/>
        <v>補欠</v>
      </c>
      <c r="N106" s="23" t="s">
        <v>23</v>
      </c>
      <c r="O106" s="24">
        <v>69</v>
      </c>
      <c r="P106" s="25">
        <v>80</v>
      </c>
      <c r="Q106" s="26"/>
    </row>
    <row r="107" spans="3:17" ht="18" customHeight="1" thickBot="1" x14ac:dyDescent="0.2">
      <c r="C107" s="27" t="s">
        <v>25</v>
      </c>
      <c r="D107" s="28">
        <v>70</v>
      </c>
      <c r="E107" s="29">
        <v>70</v>
      </c>
      <c r="F107" s="30" t="str">
        <f t="shared" si="3"/>
        <v>合格</v>
      </c>
      <c r="N107" s="27" t="s">
        <v>25</v>
      </c>
      <c r="O107" s="28">
        <v>70</v>
      </c>
      <c r="P107" s="29">
        <v>70</v>
      </c>
      <c r="Q107" s="30"/>
    </row>
    <row r="108" spans="3:17" ht="18" customHeight="1" x14ac:dyDescent="0.15">
      <c r="C108" s="32" ph="1"/>
    </row>
    <row r="123" spans="3:3" ht="18" customHeight="1" x14ac:dyDescent="0.15">
      <c r="C123" s="32" ph="1"/>
    </row>
    <row r="125" spans="3:3" ht="18" customHeight="1" x14ac:dyDescent="0.15">
      <c r="C125" s="32" ph="1"/>
    </row>
    <row r="126" spans="3:3" ht="18" customHeight="1" x14ac:dyDescent="0.15">
      <c r="C126" s="32" ph="1"/>
    </row>
    <row r="127" spans="3:3" ht="18" customHeight="1" x14ac:dyDescent="0.15">
      <c r="C127" s="32" ph="1"/>
    </row>
    <row r="128" spans="3:3" ht="18" customHeight="1" x14ac:dyDescent="0.15">
      <c r="C128" s="32" ph="1"/>
    </row>
    <row r="130" spans="3:3" ht="18" customHeight="1" x14ac:dyDescent="0.15">
      <c r="C130" s="32" ph="1"/>
    </row>
    <row r="137" spans="3:3" ht="18" customHeight="1" x14ac:dyDescent="0.15">
      <c r="C137" s="32" ph="1"/>
    </row>
    <row r="138" spans="3:3" ht="18" customHeight="1" x14ac:dyDescent="0.15">
      <c r="C138" s="32" ph="1"/>
    </row>
    <row r="139" spans="3:3" ht="18" customHeight="1" x14ac:dyDescent="0.15">
      <c r="C139" s="32" ph="1"/>
    </row>
    <row r="141" spans="3:3" ht="18" customHeight="1" x14ac:dyDescent="0.15">
      <c r="C141" s="32" ph="1"/>
    </row>
    <row r="142" spans="3:3" ht="18" customHeight="1" x14ac:dyDescent="0.15">
      <c r="C142" s="32" ph="1"/>
    </row>
  </sheetData>
  <mergeCells count="3">
    <mergeCell ref="A1:G1"/>
    <mergeCell ref="K16:N16"/>
    <mergeCell ref="K51:N51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2017-03-02T05:44:19Z</dcterms:created>
  <dcterms:modified xsi:type="dcterms:W3CDTF">2017-03-26T07:41:56Z</dcterms:modified>
</cp:coreProperties>
</file>