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2-統計関数\"/>
    </mc:Choice>
  </mc:AlternateContent>
  <xr:revisionPtr revIDLastSave="0" documentId="13_ncr:1_{D27846BB-35E0-4321-B380-02705084857A}" xr6:coauthVersionLast="46" xr6:coauthVersionMax="46" xr10:uidLastSave="{00000000-0000-0000-0000-000000000000}"/>
  <bookViews>
    <workbookView xWindow="3468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C33" i="1" l="1"/>
  <c r="C32" i="1"/>
  <c r="C31" i="1"/>
  <c r="C30" i="1"/>
  <c r="C29" i="1"/>
  <c r="C28" i="1"/>
  <c r="C27" i="1"/>
  <c r="C26" i="1"/>
  <c r="C25" i="1"/>
  <c r="J16" i="2" l="1"/>
  <c r="J13" i="2"/>
  <c r="J10" i="2"/>
  <c r="J30" i="1"/>
  <c r="J27" i="1"/>
  <c r="J24" i="1"/>
  <c r="C11" i="2" l="1"/>
  <c r="C12" i="2"/>
  <c r="C13" i="2"/>
  <c r="C14" i="2"/>
  <c r="C15" i="2"/>
  <c r="C16" i="2"/>
  <c r="C17" i="2"/>
  <c r="C18" i="2"/>
  <c r="C1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25" authorId="0" shapeId="0" xr:uid="{00000000-0006-0000-0000-000001000000}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$D$11:$D$19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,D11)
</t>
        </r>
        <r>
          <rPr>
            <sz val="11"/>
            <color indexed="81"/>
            <rFont val="ＭＳ Ｐゴシック"/>
            <family val="3"/>
            <charset val="128"/>
          </rPr>
          <t>範囲の絶対参照を忘れずに！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J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(D11:D19,"</t>
        </r>
        <r>
          <rPr>
            <b/>
            <sz val="14"/>
            <color indexed="12"/>
            <rFont val="ＭＳ Ｐゴシック"/>
            <family val="3"/>
            <charset val="128"/>
          </rPr>
          <t>明智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0"/>
            <rFont val="ＭＳ Ｐゴシック"/>
            <family val="3"/>
            <charset val="128"/>
          </rPr>
          <t>E11:E19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「*」は任意の文字列を意味する「</t>
        </r>
        <r>
          <rPr>
            <b/>
            <sz val="12"/>
            <color indexed="81"/>
            <rFont val="ＭＳ Ｐゴシック"/>
            <family val="3"/>
            <charset val="128"/>
          </rPr>
          <t>ワイルドカード</t>
        </r>
        <r>
          <rPr>
            <sz val="12"/>
            <color indexed="81"/>
            <rFont val="ＭＳ Ｐゴシック"/>
            <family val="3"/>
            <charset val="128"/>
          </rPr>
          <t>」
「明智*」で→明智から始まる文字列の意になります。</t>
        </r>
      </text>
    </comment>
    <comment ref="C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$D$11:$D$19</t>
        </r>
        <r>
          <rPr>
            <b/>
            <sz val="14"/>
            <color indexed="81"/>
            <rFont val="ＭＳ Ｐゴシック"/>
            <family val="3"/>
            <charset val="128"/>
          </rPr>
          <t>,D11)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範囲の</t>
        </r>
        <r>
          <rPr>
            <b/>
            <sz val="12"/>
            <color indexed="81"/>
            <rFont val="ＭＳ Ｐゴシック"/>
            <family val="3"/>
            <charset val="128"/>
          </rPr>
          <t>絶対参照を忘れずに！</t>
        </r>
      </text>
    </comment>
    <comment ref="J13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E11:E19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&gt;=200000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J16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E11:E19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&lt;100000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0"/>
            <rFont val="ＭＳ Ｐゴシック"/>
            <family val="3"/>
            <charset val="128"/>
          </rPr>
          <t>E11:E19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<sst xmlns="http://schemas.openxmlformats.org/spreadsheetml/2006/main" count="64" uniqueCount="27">
  <si>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</si>
  <si>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</si>
  <si>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</si>
  <si>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「統計」</t>
    <rPh sb="1" eb="3">
      <t>トウケイ</t>
    </rPh>
    <phoneticPr fontId="2"/>
  </si>
  <si>
    <t>答</t>
    <rPh sb="0" eb="1">
      <t>コタ</t>
    </rPh>
    <phoneticPr fontId="2"/>
  </si>
  <si>
    <t>COUNTIF</t>
    <phoneticPr fontId="2"/>
  </si>
  <si>
    <t>数を数えるＣＯＵＮＴと、「もしも・・・」の条件ＩＦを組み合わせたような関数です。指定した範囲で</t>
  </si>
  <si>
    <t>指定した条件に合致する数を数えます。</t>
  </si>
  <si>
    <t>重複するデータを調べましょう</t>
    <rPh sb="0" eb="2">
      <t>ジュウフク</t>
    </rPh>
    <rPh sb="8" eb="9">
      <t>シラ</t>
    </rPh>
    <phoneticPr fontId="2"/>
  </si>
  <si>
    <t>顧客名</t>
    <rPh sb="0" eb="2">
      <t>コキャク</t>
    </rPh>
    <rPh sb="2" eb="3">
      <t>ナ</t>
    </rPh>
    <phoneticPr fontId="2"/>
  </si>
  <si>
    <t>明智三英</t>
    <rPh sb="0" eb="2">
      <t>アケチ</t>
    </rPh>
    <rPh sb="2" eb="3">
      <t>ミ</t>
    </rPh>
    <rPh sb="3" eb="4">
      <t>ヒデ</t>
    </rPh>
    <phoneticPr fontId="2"/>
  </si>
  <si>
    <t>織田信夫</t>
    <rPh sb="0" eb="2">
      <t>オダ</t>
    </rPh>
    <rPh sb="2" eb="4">
      <t>ノブオ</t>
    </rPh>
    <phoneticPr fontId="2"/>
  </si>
  <si>
    <t>西郷高志</t>
    <rPh sb="0" eb="2">
      <t>サイゴウ</t>
    </rPh>
    <rPh sb="2" eb="4">
      <t>タカシ</t>
    </rPh>
    <phoneticPr fontId="2"/>
  </si>
  <si>
    <t>今川義男</t>
    <rPh sb="0" eb="2">
      <t>イマガワ</t>
    </rPh>
    <rPh sb="2" eb="4">
      <t>ヨシオ</t>
    </rPh>
    <phoneticPr fontId="2"/>
  </si>
  <si>
    <t>黒田勘一</t>
    <rPh sb="0" eb="2">
      <t>クロダ</t>
    </rPh>
    <rPh sb="2" eb="4">
      <t>カンイチ</t>
    </rPh>
    <phoneticPr fontId="2"/>
  </si>
  <si>
    <t>武田信一</t>
    <rPh sb="0" eb="2">
      <t>タケダ</t>
    </rPh>
    <rPh sb="2" eb="4">
      <t>シンイチ</t>
    </rPh>
    <phoneticPr fontId="2"/>
  </si>
  <si>
    <t>売上金額</t>
    <rPh sb="0" eb="2">
      <t>ウリアゲ</t>
    </rPh>
    <rPh sb="2" eb="4">
      <t>キンガク</t>
    </rPh>
    <phoneticPr fontId="2"/>
  </si>
  <si>
    <t>販売回数</t>
    <rPh sb="0" eb="2">
      <t>ハンバイ</t>
    </rPh>
    <rPh sb="2" eb="4">
      <t>カイスウ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</si>
  <si>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</si>
  <si>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</si>
  <si>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color indexed="8"/>
        <rFont val="ＭＳ ゴシック"/>
        <family val="3"/>
        <charset val="128"/>
      </rPr>
      <t>明智</t>
    </r>
    <r>
      <rPr>
        <sz val="12"/>
        <color indexed="8"/>
        <rFont val="ＭＳ ゴシック"/>
        <family val="3"/>
        <charset val="128"/>
      </rPr>
      <t>」の合計売上金額は？</t>
    </r>
    <rPh sb="1" eb="3">
      <t>アケチ</t>
    </rPh>
    <rPh sb="5" eb="7">
      <t>ゴウケイ</t>
    </rPh>
    <rPh sb="7" eb="9">
      <t>ウリアゲ</t>
    </rPh>
    <rPh sb="9" eb="10">
      <t>キン</t>
    </rPh>
    <rPh sb="10" eb="11">
      <t>ガク</t>
    </rPh>
    <phoneticPr fontId="2"/>
  </si>
  <si>
    <r>
      <rPr>
        <b/>
        <sz val="12"/>
        <color indexed="8"/>
        <rFont val="ＭＳ ゴシック"/>
        <family val="3"/>
        <charset val="128"/>
      </rPr>
      <t>２０万以上</t>
    </r>
    <r>
      <rPr>
        <sz val="12"/>
        <color indexed="8"/>
        <rFont val="ＭＳ ゴシック"/>
        <family val="3"/>
        <charset val="128"/>
      </rPr>
      <t>の売上回数は？</t>
    </r>
    <rPh sb="2" eb="3">
      <t>マン</t>
    </rPh>
    <rPh sb="3" eb="5">
      <t>イジョウ</t>
    </rPh>
    <rPh sb="6" eb="8">
      <t>ウリアゲ</t>
    </rPh>
    <rPh sb="8" eb="10">
      <t>カイスウ</t>
    </rPh>
    <phoneticPr fontId="2"/>
  </si>
  <si>
    <r>
      <rPr>
        <b/>
        <sz val="12"/>
        <color indexed="8"/>
        <rFont val="ＭＳ ゴシック"/>
        <family val="3"/>
        <charset val="128"/>
      </rPr>
      <t>１０万未満</t>
    </r>
    <r>
      <rPr>
        <sz val="12"/>
        <color indexed="8"/>
        <rFont val="ＭＳ ゴシック"/>
        <family val="3"/>
        <charset val="128"/>
      </rPr>
      <t>の合計売上金額は？</t>
    </r>
    <rPh sb="2" eb="3">
      <t>マン</t>
    </rPh>
    <rPh sb="3" eb="5">
      <t>ミマン</t>
    </rPh>
    <rPh sb="6" eb="8">
      <t>ゴウケイ</t>
    </rPh>
    <rPh sb="8" eb="10">
      <t>ウリアゲ</t>
    </rPh>
    <rPh sb="10" eb="12">
      <t>キンガク</t>
    </rPh>
    <phoneticPr fontId="2"/>
  </si>
  <si>
    <t>Copyright(c) Beginners Site All right reserved 2020/10/20</t>
    <phoneticPr fontId="2"/>
  </si>
  <si>
    <r>
      <t>「</t>
    </r>
    <r>
      <rPr>
        <b/>
        <sz val="12"/>
        <color indexed="8"/>
        <rFont val="ＭＳ ゴシック"/>
        <family val="3"/>
        <charset val="128"/>
      </rPr>
      <t>明智</t>
    </r>
    <r>
      <rPr>
        <sz val="12"/>
        <color indexed="8"/>
        <rFont val="ＭＳ ゴシック"/>
        <family val="3"/>
        <charset val="128"/>
      </rPr>
      <t>」の合計売上</t>
    </r>
    <r>
      <rPr>
        <b/>
        <sz val="12"/>
        <color rgb="FF000000"/>
        <rFont val="ＭＳ ゴシック"/>
        <family val="3"/>
        <charset val="128"/>
      </rPr>
      <t>金額</t>
    </r>
    <r>
      <rPr>
        <sz val="12"/>
        <color indexed="8"/>
        <rFont val="ＭＳ ゴシック"/>
        <family val="3"/>
        <charset val="128"/>
      </rPr>
      <t>は？</t>
    </r>
    <rPh sb="1" eb="3">
      <t>アケチ</t>
    </rPh>
    <rPh sb="5" eb="7">
      <t>ゴウケイ</t>
    </rPh>
    <rPh sb="7" eb="9">
      <t>ウリアゲ</t>
    </rPh>
    <rPh sb="9" eb="10">
      <t>キン</t>
    </rPh>
    <rPh sb="10" eb="11">
      <t>ガク</t>
    </rPh>
    <phoneticPr fontId="2"/>
  </si>
  <si>
    <r>
      <rPr>
        <b/>
        <sz val="12"/>
        <color indexed="8"/>
        <rFont val="ＭＳ ゴシック"/>
        <family val="3"/>
        <charset val="128"/>
      </rPr>
      <t>２０万以上</t>
    </r>
    <r>
      <rPr>
        <sz val="12"/>
        <color indexed="8"/>
        <rFont val="ＭＳ ゴシック"/>
        <family val="3"/>
        <charset val="128"/>
      </rPr>
      <t>の売上</t>
    </r>
    <r>
      <rPr>
        <b/>
        <sz val="12"/>
        <color rgb="FF000000"/>
        <rFont val="ＭＳ ゴシック"/>
        <family val="3"/>
        <charset val="128"/>
      </rPr>
      <t>回数</t>
    </r>
    <r>
      <rPr>
        <sz val="12"/>
        <color indexed="8"/>
        <rFont val="ＭＳ ゴシック"/>
        <family val="3"/>
        <charset val="128"/>
      </rPr>
      <t>は？</t>
    </r>
    <rPh sb="2" eb="3">
      <t>マン</t>
    </rPh>
    <rPh sb="3" eb="5">
      <t>イジョウ</t>
    </rPh>
    <rPh sb="6" eb="8">
      <t>ウリアゲ</t>
    </rPh>
    <rPh sb="8" eb="10">
      <t>カイスウ</t>
    </rPh>
    <phoneticPr fontId="2"/>
  </si>
  <si>
    <r>
      <rPr>
        <b/>
        <sz val="12"/>
        <color indexed="8"/>
        <rFont val="ＭＳ ゴシック"/>
        <family val="3"/>
        <charset val="128"/>
      </rPr>
      <t>１０万未満</t>
    </r>
    <r>
      <rPr>
        <sz val="12"/>
        <color indexed="8"/>
        <rFont val="ＭＳ ゴシック"/>
        <family val="3"/>
        <charset val="128"/>
      </rPr>
      <t>の合計売上</t>
    </r>
    <r>
      <rPr>
        <b/>
        <sz val="12"/>
        <color rgb="FF000000"/>
        <rFont val="ＭＳ ゴシック"/>
        <family val="3"/>
        <charset val="128"/>
      </rPr>
      <t>金額</t>
    </r>
    <r>
      <rPr>
        <sz val="12"/>
        <color indexed="8"/>
        <rFont val="ＭＳ ゴシック"/>
        <family val="3"/>
        <charset val="128"/>
      </rPr>
      <t>は？</t>
    </r>
    <rPh sb="2" eb="3">
      <t>マン</t>
    </rPh>
    <rPh sb="3" eb="5">
      <t>ミマン</t>
    </rPh>
    <rPh sb="6" eb="8">
      <t>ゴウケイ</t>
    </rPh>
    <rPh sb="8" eb="10">
      <t>ウリアゲ</t>
    </rPh>
    <rPh sb="10" eb="12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</si>
</sst>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1"/>
      <color indexed="43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2"/>
      <color indexed="44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  <scheme val="minor"/>
    </font>
    <font>
      <b/>
      <sz val="12"/>
      <color indexed="10"/>
      <name val="ＭＳ Ｐゴシック"/>
      <family val="3"/>
      <charset val="128"/>
      <scheme val="minor"/>
    </font>
    <font>
      <sz val="12"/>
      <color indexed="10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  <scheme val="minor"/>
    </font>
    <font>
      <b/>
      <sz val="14"/>
      <color indexed="8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2"/>
      <color rgb="FF000000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Fill="1" applyBorder="1">
      <alignment vertical="center"/>
    </xf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38" fontId="23" fillId="0" borderId="0" xfId="1" applyFont="1" applyFill="1" applyBorder="1" applyAlignment="1">
      <alignment horizontal="right" vertical="center"/>
    </xf>
    <xf numFmtId="38" fontId="23" fillId="0" borderId="0" xfId="1" applyFont="1" applyFill="1" applyBorder="1" applyAlignment="1">
      <alignment horizontal="left" vertical="center"/>
    </xf>
    <xf numFmtId="38" fontId="25" fillId="0" borderId="0" xfId="1" applyFont="1" applyFill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23" fillId="2" borderId="1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1" xfId="0" applyFont="1" applyBorder="1" applyAlignment="1">
      <alignment vertical="center"/>
    </xf>
    <xf numFmtId="38" fontId="23" fillId="0" borderId="1" xfId="1" applyFont="1" applyBorder="1" applyAlignment="1">
      <alignment vertical="center"/>
    </xf>
    <xf numFmtId="38" fontId="23" fillId="0" borderId="0" xfId="1" applyFont="1" applyAlignment="1">
      <alignment vertical="center"/>
    </xf>
    <xf numFmtId="38" fontId="23" fillId="0" borderId="0" xfId="1" applyFont="1" applyFill="1" applyBorder="1" applyAlignment="1">
      <alignment vertical="center"/>
    </xf>
    <xf numFmtId="0" fontId="24" fillId="0" borderId="0" xfId="0" applyFont="1" applyAlignment="1">
      <alignment vertical="center"/>
    </xf>
    <xf numFmtId="38" fontId="20" fillId="0" borderId="0" xfId="1" applyFont="1" applyFill="1" applyBorder="1" applyAlignment="1">
      <alignment vertical="center"/>
    </xf>
    <xf numFmtId="0" fontId="26" fillId="7" borderId="1" xfId="0" applyFont="1" applyFill="1" applyBorder="1" applyAlignment="1">
      <alignment vertical="center"/>
    </xf>
    <xf numFmtId="38" fontId="26" fillId="7" borderId="1" xfId="1" applyFont="1" applyFill="1" applyBorder="1" applyAlignment="1">
      <alignment vertical="center"/>
    </xf>
    <xf numFmtId="38" fontId="26" fillId="3" borderId="1" xfId="1" applyFont="1" applyFill="1" applyBorder="1" applyAlignment="1">
      <alignment vertical="center"/>
    </xf>
    <xf numFmtId="38" fontId="11" fillId="0" borderId="0" xfId="1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3" fillId="2" borderId="1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38" fontId="13" fillId="0" borderId="1" xfId="1" applyFont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38" fontId="27" fillId="7" borderId="1" xfId="1" applyFont="1" applyFill="1" applyBorder="1" applyAlignment="1">
      <alignment vertical="center"/>
    </xf>
    <xf numFmtId="0" fontId="27" fillId="7" borderId="1" xfId="0" applyFont="1" applyFill="1" applyBorder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6" fontId="19" fillId="6" borderId="0" xfId="2" applyFont="1" applyFill="1" applyAlignment="1">
      <alignment horizontal="center" vertical="center"/>
    </xf>
    <xf numFmtId="0" fontId="16" fillId="5" borderId="0" xfId="0" applyFont="1" applyFill="1" applyAlignment="1">
      <alignment horizontal="center" vertical="center"/>
    </xf>
    <xf numFmtId="6" fontId="9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392430</xdr:colOff>
      <xdr:row>18</xdr:row>
      <xdr:rowOff>169545</xdr:rowOff>
    </xdr:from>
    <xdr:to>
      <xdr:col>10</xdr:col>
      <xdr:colOff>546735</xdr:colOff>
      <xdr:row>21</xdr:row>
      <xdr:rowOff>36195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0" y="3994785"/>
          <a:ext cx="2539365" cy="55245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643890</xdr:colOff>
      <xdr:row>14</xdr:row>
      <xdr:rowOff>26670</xdr:rowOff>
    </xdr:from>
    <xdr:to>
      <xdr:col>14</xdr:col>
      <xdr:colOff>327660</xdr:colOff>
      <xdr:row>16</xdr:row>
      <xdr:rowOff>226695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6656070" y="4042410"/>
          <a:ext cx="2495550" cy="70294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>
              <a:latin typeface="+mn-ea"/>
              <a:ea typeface="+mn-ea"/>
            </a:rPr>
            <a:t>検索条件の</a:t>
          </a:r>
          <a:r>
            <a:rPr kumimoji="1" lang="ja-JP" altLang="en-US" sz="1200" b="1">
              <a:latin typeface="+mn-ea"/>
              <a:ea typeface="+mn-ea"/>
            </a:rPr>
            <a:t>１０万未満</a:t>
          </a:r>
          <a:r>
            <a:rPr kumimoji="1" lang="ja-JP" altLang="en-US" sz="1200">
              <a:latin typeface="+mn-ea"/>
              <a:ea typeface="+mn-ea"/>
            </a:rPr>
            <a:t>は</a:t>
          </a:r>
          <a:endParaRPr kumimoji="1" lang="en-US" altLang="ja-JP" sz="1200">
            <a:latin typeface="+mn-ea"/>
            <a:ea typeface="+mn-ea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&lt;100000</a:t>
          </a:r>
          <a:r>
            <a:rPr kumimoji="1" lang="ja-JP" altLang="en-US" sz="1100"/>
            <a:t>」</a:t>
          </a:r>
          <a:r>
            <a:rPr kumimoji="1" lang="ja-JP" altLang="en-US" sz="1200">
              <a:latin typeface="+mn-ea"/>
              <a:ea typeface="+mn-ea"/>
            </a:rPr>
            <a:t>と入力</a:t>
          </a:r>
        </a:p>
      </xdr:txBody>
    </xdr:sp>
    <xdr:clientData/>
  </xdr:twoCellAnchor>
  <xdr:twoCellAnchor editAs="oneCell">
    <xdr:from>
      <xdr:col>7</xdr:col>
      <xdr:colOff>335995</xdr:colOff>
      <xdr:row>4</xdr:row>
      <xdr:rowOff>57150</xdr:rowOff>
    </xdr:from>
    <xdr:to>
      <xdr:col>13</xdr:col>
      <xdr:colOff>704296</xdr:colOff>
      <xdr:row>7</xdr:row>
      <xdr:rowOff>180975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3798D09-D1C9-4FAD-AADF-F2B9F9AA45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50795" y="866775"/>
          <a:ext cx="5178426" cy="1666875"/>
        </a:xfrm>
        <a:prstGeom prst="rect">
          <a:avLst/>
        </a:prstGeom>
      </xdr:spPr>
    </xdr:pic>
    <xdr:clientData/>
  </xdr:twoCellAnchor>
  <xdr:twoCellAnchor editAs="oneCell">
    <xdr:from>
      <xdr:col>5</xdr:col>
      <xdr:colOff>133350</xdr:colOff>
      <xdr:row>17</xdr:row>
      <xdr:rowOff>85724</xdr:rowOff>
    </xdr:from>
    <xdr:to>
      <xdr:col>13</xdr:col>
      <xdr:colOff>281216</xdr:colOff>
      <xdr:row>33</xdr:row>
      <xdr:rowOff>171449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F7C16064-56D4-49E1-9C1A-6C81C8330F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90850" y="4914899"/>
          <a:ext cx="6215291" cy="3286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workbookViewId="0">
      <selection activeCell="A3" sqref="A3"/>
    </sheetView>
  </sheetViews>
  <sheetFormatPr defaultColWidth="11.33203125" defaultRowHeight="14.25" customHeight="1" x14ac:dyDescent="0.2"/>
  <cols>
    <col min="1" max="1" width="3" style="15" customWidth="1"/>
    <col min="2" max="2" width="9.88671875" style="15" customWidth="1"/>
    <col min="3" max="9" width="11" style="15" customWidth="1"/>
    <col min="10" max="10" width="12.77734375" style="15" customWidth="1"/>
    <col min="11" max="13" width="11" style="15" customWidth="1"/>
    <col min="14" max="16384" width="11.33203125" style="15"/>
  </cols>
  <sheetData>
    <row r="1" spans="1:12" ht="12.75" customHeight="1" thickBot="1" x14ac:dyDescent="0.25">
      <c r="A1" s="49" t="s">
        <v>23</v>
      </c>
      <c r="B1" s="49"/>
      <c r="C1" s="49"/>
      <c r="D1" s="49"/>
      <c r="E1" s="49"/>
      <c r="F1" s="49"/>
      <c r="G1" s="49"/>
      <c r="H1" s="49"/>
      <c r="I1" s="49"/>
    </row>
    <row r="2" spans="1:12" ht="23.25" customHeight="1" thickBot="1" x14ac:dyDescent="0.25">
      <c r="B2" s="45" t="s">
        <v>5</v>
      </c>
      <c r="C2" s="46"/>
      <c r="D2" s="46"/>
      <c r="E2" s="47"/>
      <c r="F2" s="16" t="s">
        <v>1</v>
      </c>
      <c r="G2" s="48" t="s">
        <v>3</v>
      </c>
      <c r="H2" s="48"/>
      <c r="I2" s="48"/>
    </row>
    <row r="3" spans="1:12" s="17" customFormat="1" ht="14.4" x14ac:dyDescent="0.2"/>
    <row r="4" spans="1:12" s="17" customFormat="1" ht="14.4" x14ac:dyDescent="0.2">
      <c r="C4" s="18" t="s">
        <v>6</v>
      </c>
      <c r="F4" s="19"/>
      <c r="G4" s="19"/>
      <c r="H4" s="19"/>
      <c r="I4" s="19"/>
      <c r="J4" s="19"/>
      <c r="K4" s="19"/>
      <c r="L4" s="19"/>
    </row>
    <row r="5" spans="1:12" s="17" customFormat="1" ht="14.4" x14ac:dyDescent="0.2">
      <c r="C5" s="18" t="s">
        <v>7</v>
      </c>
      <c r="F5" s="19"/>
      <c r="G5" s="19"/>
      <c r="H5" s="19"/>
      <c r="I5" s="19"/>
      <c r="J5" s="19"/>
      <c r="K5" s="19"/>
      <c r="L5" s="19"/>
    </row>
    <row r="6" spans="1:12" s="17" customFormat="1" ht="14.4" x14ac:dyDescent="0.2">
      <c r="F6" s="19"/>
      <c r="G6" s="19"/>
      <c r="H6" s="19"/>
      <c r="I6" s="19"/>
      <c r="J6" s="19"/>
      <c r="K6" s="19"/>
      <c r="L6" s="19"/>
    </row>
    <row r="7" spans="1:12" s="17" customFormat="1" ht="14.25" customHeight="1" x14ac:dyDescent="0.2">
      <c r="C7" s="17" t="s">
        <v>8</v>
      </c>
    </row>
    <row r="8" spans="1:12" s="17" customFormat="1" ht="18.75" customHeight="1" x14ac:dyDescent="0.2">
      <c r="B8" s="8" t="s">
        <v>0</v>
      </c>
      <c r="C8" s="20" t="s">
        <v>19</v>
      </c>
    </row>
    <row r="9" spans="1:12" s="17" customFormat="1" ht="14.25" customHeight="1" x14ac:dyDescent="0.2">
      <c r="B9" s="8"/>
      <c r="C9" s="20"/>
    </row>
    <row r="10" spans="1:12" s="17" customFormat="1" ht="18" customHeight="1" x14ac:dyDescent="0.2">
      <c r="B10" s="9"/>
      <c r="C10" s="10" t="s">
        <v>17</v>
      </c>
      <c r="D10" s="21" t="s">
        <v>9</v>
      </c>
      <c r="E10" s="11" t="s">
        <v>16</v>
      </c>
      <c r="F10" s="22">
        <v>1</v>
      </c>
      <c r="G10" s="38" t="s">
        <v>24</v>
      </c>
      <c r="H10" s="22"/>
      <c r="I10" s="22"/>
      <c r="J10" s="30"/>
      <c r="K10" s="22"/>
      <c r="L10" s="22"/>
    </row>
    <row r="11" spans="1:12" s="17" customFormat="1" ht="18" customHeight="1" x14ac:dyDescent="0.2">
      <c r="B11" s="9"/>
      <c r="C11" s="29"/>
      <c r="D11" s="23" t="s">
        <v>12</v>
      </c>
      <c r="E11" s="24">
        <v>100000</v>
      </c>
      <c r="F11" s="22"/>
      <c r="G11" s="38"/>
      <c r="H11" s="22"/>
      <c r="I11" s="22"/>
      <c r="J11" s="25"/>
      <c r="K11" s="22"/>
      <c r="L11" s="22"/>
    </row>
    <row r="12" spans="1:12" s="17" customFormat="1" ht="18" customHeight="1" x14ac:dyDescent="0.2">
      <c r="B12" s="9"/>
      <c r="C12" s="29"/>
      <c r="D12" s="23" t="s">
        <v>10</v>
      </c>
      <c r="E12" s="24">
        <v>200000</v>
      </c>
      <c r="F12" s="22"/>
      <c r="G12" s="38"/>
      <c r="H12" s="22"/>
      <c r="I12" s="22"/>
      <c r="J12" s="25"/>
      <c r="K12" s="22"/>
      <c r="L12" s="22"/>
    </row>
    <row r="13" spans="1:12" s="17" customFormat="1" ht="18" customHeight="1" x14ac:dyDescent="0.2">
      <c r="B13" s="9"/>
      <c r="C13" s="29"/>
      <c r="D13" s="23" t="s">
        <v>11</v>
      </c>
      <c r="E13" s="24">
        <v>378000</v>
      </c>
      <c r="F13" s="22">
        <v>2</v>
      </c>
      <c r="G13" s="38" t="s">
        <v>25</v>
      </c>
      <c r="H13" s="22"/>
      <c r="I13" s="22"/>
      <c r="J13" s="30"/>
      <c r="K13" s="22"/>
      <c r="L13" s="22"/>
    </row>
    <row r="14" spans="1:12" s="17" customFormat="1" ht="18" customHeight="1" x14ac:dyDescent="0.2">
      <c r="B14" s="9"/>
      <c r="C14" s="29"/>
      <c r="D14" s="23" t="s">
        <v>13</v>
      </c>
      <c r="E14" s="24">
        <v>289000</v>
      </c>
      <c r="F14" s="22"/>
      <c r="G14" s="38"/>
      <c r="H14" s="22"/>
      <c r="I14" s="22"/>
      <c r="J14" s="25"/>
      <c r="K14" s="22"/>
      <c r="L14" s="22"/>
    </row>
    <row r="15" spans="1:12" s="17" customFormat="1" ht="18" customHeight="1" x14ac:dyDescent="0.2">
      <c r="B15" s="9"/>
      <c r="C15" s="29"/>
      <c r="D15" s="23" t="s">
        <v>10</v>
      </c>
      <c r="E15" s="24">
        <v>12000</v>
      </c>
      <c r="F15" s="22"/>
      <c r="G15" s="38"/>
      <c r="H15" s="22"/>
      <c r="I15" s="22"/>
      <c r="J15" s="25"/>
      <c r="K15" s="22"/>
      <c r="L15" s="22"/>
    </row>
    <row r="16" spans="1:12" s="17" customFormat="1" ht="18" customHeight="1" x14ac:dyDescent="0.2">
      <c r="B16" s="9"/>
      <c r="C16" s="29"/>
      <c r="D16" s="23" t="s">
        <v>14</v>
      </c>
      <c r="E16" s="24">
        <v>5600</v>
      </c>
      <c r="F16" s="22">
        <v>3</v>
      </c>
      <c r="G16" s="38" t="s">
        <v>26</v>
      </c>
      <c r="H16" s="22"/>
      <c r="I16" s="22"/>
      <c r="J16" s="30"/>
      <c r="K16" s="22"/>
      <c r="L16" s="22"/>
    </row>
    <row r="17" spans="2:13" s="17" customFormat="1" ht="18" customHeight="1" x14ac:dyDescent="0.2">
      <c r="B17" s="9"/>
      <c r="C17" s="29"/>
      <c r="D17" s="23" t="s">
        <v>10</v>
      </c>
      <c r="E17" s="24">
        <v>450</v>
      </c>
      <c r="F17" s="22"/>
      <c r="G17" s="22"/>
      <c r="H17" s="22"/>
      <c r="I17" s="22"/>
      <c r="J17" s="25"/>
      <c r="K17" s="22"/>
      <c r="L17" s="22"/>
    </row>
    <row r="18" spans="2:13" s="17" customFormat="1" ht="18" customHeight="1" x14ac:dyDescent="0.2">
      <c r="B18" s="9"/>
      <c r="C18" s="29"/>
      <c r="D18" s="23" t="s">
        <v>13</v>
      </c>
      <c r="E18" s="24">
        <v>521500</v>
      </c>
      <c r="F18" s="22"/>
      <c r="G18" s="22"/>
      <c r="H18" s="22"/>
      <c r="I18" s="22"/>
      <c r="J18" s="25"/>
      <c r="K18" s="22"/>
      <c r="L18" s="22"/>
    </row>
    <row r="19" spans="2:13" s="17" customFormat="1" ht="18" customHeight="1" x14ac:dyDescent="0.2">
      <c r="B19" s="9"/>
      <c r="C19" s="29"/>
      <c r="D19" s="23" t="s">
        <v>15</v>
      </c>
      <c r="E19" s="24">
        <v>197800</v>
      </c>
      <c r="F19" s="22"/>
      <c r="G19" s="22"/>
      <c r="H19" s="22"/>
      <c r="I19" s="22"/>
      <c r="J19" s="25"/>
      <c r="K19" s="22"/>
      <c r="L19" s="22"/>
    </row>
    <row r="20" spans="2:13" s="17" customFormat="1" ht="18" customHeight="1" x14ac:dyDescent="0.2">
      <c r="B20" s="9"/>
      <c r="C20" s="22"/>
      <c r="D20" s="22"/>
      <c r="E20" s="22"/>
      <c r="F20" s="22"/>
      <c r="G20" s="22"/>
      <c r="H20" s="22"/>
      <c r="I20" s="22"/>
      <c r="J20" s="25"/>
      <c r="K20" s="22"/>
      <c r="L20" s="22"/>
    </row>
    <row r="21" spans="2:13" s="17" customFormat="1" ht="18" customHeight="1" x14ac:dyDescent="0.2">
      <c r="B21" s="22"/>
      <c r="C21" s="22"/>
      <c r="D21" s="22"/>
      <c r="E21" s="22"/>
      <c r="F21" s="22"/>
      <c r="G21" s="22"/>
      <c r="H21" s="22"/>
      <c r="I21" s="22"/>
      <c r="J21" s="25"/>
      <c r="K21" s="22"/>
      <c r="L21" s="22"/>
    </row>
    <row r="22" spans="2:13" s="17" customFormat="1" ht="18" customHeight="1" x14ac:dyDescent="0.2">
      <c r="B22" s="26"/>
      <c r="C22" s="27" t="s">
        <v>2</v>
      </c>
      <c r="D22" s="26"/>
      <c r="E22" s="26"/>
      <c r="F22" s="26"/>
      <c r="G22" s="12"/>
      <c r="H22" s="26"/>
      <c r="I22" s="13"/>
      <c r="J22" s="26"/>
      <c r="K22" s="26"/>
      <c r="L22" s="26"/>
      <c r="M22" s="28"/>
    </row>
    <row r="23" spans="2:13" s="17" customFormat="1" ht="18" customHeight="1" x14ac:dyDescent="0.2">
      <c r="B23" s="26"/>
      <c r="C23" s="26"/>
      <c r="E23" s="26"/>
      <c r="F23" s="26"/>
      <c r="G23" s="26"/>
      <c r="H23" s="26"/>
      <c r="I23" s="26"/>
      <c r="J23" s="26"/>
      <c r="K23" s="26"/>
      <c r="L23" s="26"/>
      <c r="M23" s="28"/>
    </row>
    <row r="24" spans="2:13" s="17" customFormat="1" ht="18" customHeight="1" x14ac:dyDescent="0.2">
      <c r="B24" s="14" t="s">
        <v>4</v>
      </c>
      <c r="C24" s="10" t="s">
        <v>17</v>
      </c>
      <c r="D24" s="21" t="s">
        <v>9</v>
      </c>
      <c r="E24" s="11" t="s">
        <v>16</v>
      </c>
      <c r="F24" s="22">
        <v>1</v>
      </c>
      <c r="G24" s="38" t="s">
        <v>20</v>
      </c>
      <c r="H24" s="22"/>
      <c r="I24" s="22"/>
      <c r="J24" s="31">
        <f>SUMIF(D25:D33,"明智*",E25:E33)</f>
        <v>212450</v>
      </c>
      <c r="K24" s="28"/>
      <c r="L24" s="28"/>
      <c r="M24" s="28"/>
    </row>
    <row r="25" spans="2:13" s="17" customFormat="1" ht="18" customHeight="1" x14ac:dyDescent="0.2">
      <c r="B25" s="28"/>
      <c r="C25" s="29">
        <f>COUNTIF($D$11:$D$19,D25)</f>
        <v>1</v>
      </c>
      <c r="D25" s="23" t="s">
        <v>12</v>
      </c>
      <c r="E25" s="24">
        <v>100000</v>
      </c>
      <c r="F25" s="22"/>
      <c r="G25" s="38"/>
      <c r="H25" s="22"/>
      <c r="I25" s="22"/>
      <c r="J25" s="25"/>
      <c r="K25" s="28"/>
      <c r="L25" s="28"/>
      <c r="M25" s="28"/>
    </row>
    <row r="26" spans="2:13" s="17" customFormat="1" ht="18" customHeight="1" x14ac:dyDescent="0.2">
      <c r="B26" s="28"/>
      <c r="C26" s="29">
        <f t="shared" ref="C26:C33" si="0">COUNTIF($D$11:$D$19,D26)</f>
        <v>3</v>
      </c>
      <c r="D26" s="23" t="s">
        <v>10</v>
      </c>
      <c r="E26" s="24">
        <v>200000</v>
      </c>
      <c r="F26" s="22"/>
      <c r="G26" s="38"/>
      <c r="H26" s="22"/>
      <c r="I26" s="22"/>
      <c r="J26" s="25"/>
      <c r="K26" s="28"/>
      <c r="L26" s="28"/>
      <c r="M26" s="28"/>
    </row>
    <row r="27" spans="2:13" s="17" customFormat="1" ht="18" customHeight="1" x14ac:dyDescent="0.2">
      <c r="B27" s="28"/>
      <c r="C27" s="29">
        <f t="shared" si="0"/>
        <v>1</v>
      </c>
      <c r="D27" s="23" t="s">
        <v>11</v>
      </c>
      <c r="E27" s="24">
        <v>378000</v>
      </c>
      <c r="F27" s="22">
        <v>2</v>
      </c>
      <c r="G27" s="38" t="s">
        <v>21</v>
      </c>
      <c r="H27" s="22"/>
      <c r="I27" s="22"/>
      <c r="J27" s="31">
        <f>COUNTIF(E25:E33,"&gt;=200000")</f>
        <v>4</v>
      </c>
      <c r="K27" s="28"/>
      <c r="L27" s="28"/>
      <c r="M27" s="28"/>
    </row>
    <row r="28" spans="2:13" s="17" customFormat="1" ht="18" customHeight="1" x14ac:dyDescent="0.2">
      <c r="B28" s="28"/>
      <c r="C28" s="29">
        <f t="shared" si="0"/>
        <v>2</v>
      </c>
      <c r="D28" s="23" t="s">
        <v>13</v>
      </c>
      <c r="E28" s="24">
        <v>289000</v>
      </c>
      <c r="F28" s="22"/>
      <c r="G28" s="38"/>
      <c r="H28" s="22"/>
      <c r="I28" s="22"/>
      <c r="J28" s="25"/>
      <c r="K28" s="28"/>
      <c r="L28" s="28"/>
      <c r="M28" s="28"/>
    </row>
    <row r="29" spans="2:13" s="17" customFormat="1" ht="18" customHeight="1" x14ac:dyDescent="0.2">
      <c r="B29" s="28"/>
      <c r="C29" s="29">
        <f t="shared" si="0"/>
        <v>3</v>
      </c>
      <c r="D29" s="23" t="s">
        <v>10</v>
      </c>
      <c r="E29" s="24">
        <v>12000</v>
      </c>
      <c r="F29" s="22"/>
      <c r="G29" s="38"/>
      <c r="H29" s="22"/>
      <c r="I29" s="22"/>
      <c r="J29" s="25"/>
      <c r="K29" s="28"/>
      <c r="L29" s="28"/>
      <c r="M29" s="28"/>
    </row>
    <row r="30" spans="2:13" s="17" customFormat="1" ht="18" customHeight="1" x14ac:dyDescent="0.2">
      <c r="B30" s="28"/>
      <c r="C30" s="29">
        <f t="shared" si="0"/>
        <v>1</v>
      </c>
      <c r="D30" s="23" t="s">
        <v>14</v>
      </c>
      <c r="E30" s="24">
        <v>5600</v>
      </c>
      <c r="F30" s="22">
        <v>3</v>
      </c>
      <c r="G30" s="38" t="s">
        <v>22</v>
      </c>
      <c r="H30" s="22"/>
      <c r="I30" s="22"/>
      <c r="J30" s="31">
        <f>SUMIF(E25:E33,"&lt;100000",E25:E33)</f>
        <v>18050</v>
      </c>
      <c r="K30" s="28"/>
      <c r="L30" s="28"/>
      <c r="M30" s="28"/>
    </row>
    <row r="31" spans="2:13" s="17" customFormat="1" ht="18" customHeight="1" x14ac:dyDescent="0.2">
      <c r="B31" s="28"/>
      <c r="C31" s="29">
        <f t="shared" si="0"/>
        <v>3</v>
      </c>
      <c r="D31" s="23" t="s">
        <v>10</v>
      </c>
      <c r="E31" s="24">
        <v>450</v>
      </c>
      <c r="F31" s="22"/>
      <c r="G31" s="22"/>
      <c r="H31" s="22"/>
      <c r="I31" s="22"/>
      <c r="J31" s="22"/>
      <c r="K31" s="28"/>
      <c r="L31" s="28"/>
      <c r="M31" s="28"/>
    </row>
    <row r="32" spans="2:13" s="17" customFormat="1" ht="18" customHeight="1" x14ac:dyDescent="0.2">
      <c r="C32" s="29">
        <f t="shared" si="0"/>
        <v>2</v>
      </c>
      <c r="D32" s="23" t="s">
        <v>13</v>
      </c>
      <c r="E32" s="24">
        <v>521500</v>
      </c>
      <c r="F32" s="22"/>
      <c r="G32" s="22"/>
      <c r="H32" s="22"/>
      <c r="I32" s="22"/>
      <c r="J32" s="22"/>
    </row>
    <row r="33" spans="3:10" s="17" customFormat="1" ht="18" customHeight="1" x14ac:dyDescent="0.2">
      <c r="C33" s="29">
        <f t="shared" si="0"/>
        <v>1</v>
      </c>
      <c r="D33" s="23" t="s">
        <v>15</v>
      </c>
      <c r="E33" s="24">
        <v>197800</v>
      </c>
      <c r="F33" s="22"/>
      <c r="G33" s="22"/>
      <c r="H33" s="22"/>
      <c r="I33" s="22"/>
      <c r="J33" s="22"/>
    </row>
    <row r="34" spans="3:10" s="17" customFormat="1" ht="18" customHeight="1" x14ac:dyDescent="0.2">
      <c r="C34" s="22"/>
      <c r="D34" s="22"/>
      <c r="E34" s="22"/>
      <c r="F34" s="22"/>
      <c r="G34" s="22"/>
      <c r="H34" s="22"/>
      <c r="I34" s="22"/>
      <c r="J34" s="22"/>
    </row>
    <row r="35" spans="3:10" s="17" customFormat="1" ht="18" customHeight="1" x14ac:dyDescent="0.2"/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31"/>
  <sheetViews>
    <sheetView workbookViewId="0">
      <selection activeCell="A3" sqref="A3"/>
    </sheetView>
  </sheetViews>
  <sheetFormatPr defaultColWidth="11.33203125" defaultRowHeight="14.25" customHeight="1" x14ac:dyDescent="0.2"/>
  <cols>
    <col min="1" max="1" width="3" customWidth="1"/>
    <col min="2" max="2" width="4.88671875" customWidth="1"/>
    <col min="3" max="5" width="9.88671875" customWidth="1"/>
    <col min="6" max="6" width="6.6640625" customWidth="1"/>
    <col min="7" max="9" width="9.88671875" customWidth="1"/>
    <col min="10" max="10" width="13.77734375" customWidth="1"/>
    <col min="11" max="13" width="9.88671875" customWidth="1"/>
  </cols>
  <sheetData>
    <row r="1" spans="1:12" ht="12.75" customHeight="1" thickBot="1" x14ac:dyDescent="0.25">
      <c r="A1" s="49" t="s">
        <v>23</v>
      </c>
      <c r="B1" s="49"/>
      <c r="C1" s="49"/>
      <c r="D1" s="49"/>
      <c r="E1" s="49"/>
      <c r="F1" s="49"/>
      <c r="G1" s="49"/>
      <c r="H1" s="49"/>
      <c r="I1" s="49"/>
    </row>
    <row r="2" spans="1:12" ht="23.25" customHeight="1" thickBot="1" x14ac:dyDescent="0.25">
      <c r="B2" s="45" t="s">
        <v>5</v>
      </c>
      <c r="C2" s="46"/>
      <c r="D2" s="46"/>
      <c r="E2" s="47"/>
      <c r="F2" s="1" t="s">
        <v>1</v>
      </c>
      <c r="G2" s="50" t="s">
        <v>3</v>
      </c>
      <c r="H2" s="50"/>
      <c r="I2" s="50"/>
    </row>
    <row r="3" spans="1:12" ht="13.2" x14ac:dyDescent="0.2"/>
    <row r="4" spans="1:12" s="33" customFormat="1" ht="14.4" x14ac:dyDescent="0.2">
      <c r="C4" s="34" t="s">
        <v>6</v>
      </c>
      <c r="F4" s="35"/>
      <c r="G4" s="35"/>
      <c r="H4" s="35"/>
      <c r="I4" s="35"/>
      <c r="J4" s="35"/>
      <c r="K4" s="35"/>
      <c r="L4" s="35"/>
    </row>
    <row r="5" spans="1:12" s="33" customFormat="1" ht="14.4" x14ac:dyDescent="0.2">
      <c r="C5" s="34" t="s">
        <v>7</v>
      </c>
      <c r="F5" s="35"/>
      <c r="G5" s="35"/>
      <c r="H5" s="35"/>
      <c r="I5" s="35"/>
      <c r="J5" s="35"/>
      <c r="K5" s="35"/>
      <c r="L5" s="35"/>
    </row>
    <row r="6" spans="1:12" s="33" customFormat="1" ht="14.4" x14ac:dyDescent="0.2">
      <c r="F6" s="35"/>
      <c r="G6" s="35"/>
      <c r="H6" s="35"/>
      <c r="I6" s="35"/>
      <c r="J6" s="35"/>
      <c r="K6" s="35"/>
      <c r="L6" s="35"/>
    </row>
    <row r="7" spans="1:12" s="33" customFormat="1" ht="93" customHeight="1" x14ac:dyDescent="0.2">
      <c r="F7" s="35"/>
      <c r="G7" s="35"/>
      <c r="H7" s="35"/>
      <c r="I7" s="35"/>
      <c r="J7" s="35"/>
      <c r="K7" s="35"/>
      <c r="L7" s="35"/>
    </row>
    <row r="8" spans="1:12" s="33" customFormat="1" ht="18.75" customHeight="1" x14ac:dyDescent="0.2">
      <c r="B8" s="3" t="s">
        <v>0</v>
      </c>
      <c r="C8" s="36" t="s">
        <v>18</v>
      </c>
    </row>
    <row r="9" spans="1:12" s="33" customFormat="1" ht="14.25" customHeight="1" x14ac:dyDescent="0.2">
      <c r="B9" s="3"/>
      <c r="C9" s="36"/>
    </row>
    <row r="10" spans="1:12" s="33" customFormat="1" ht="20.25" customHeight="1" x14ac:dyDescent="0.2">
      <c r="B10" s="4"/>
      <c r="C10" s="5" t="s">
        <v>17</v>
      </c>
      <c r="D10" s="37" t="s">
        <v>9</v>
      </c>
      <c r="E10" s="6" t="s">
        <v>16</v>
      </c>
      <c r="F10" s="38">
        <v>1</v>
      </c>
      <c r="G10" s="38" t="s">
        <v>24</v>
      </c>
      <c r="H10" s="38"/>
      <c r="I10" s="38"/>
      <c r="J10" s="43">
        <f>SUMIF(D11:D19,"明智*",E11:E19)</f>
        <v>212450</v>
      </c>
    </row>
    <row r="11" spans="1:12" s="33" customFormat="1" ht="20.25" customHeight="1" x14ac:dyDescent="0.2">
      <c r="B11" s="4"/>
      <c r="C11" s="44">
        <f>COUNTIF($D$11:$D$19,D11)</f>
        <v>1</v>
      </c>
      <c r="D11" s="39" t="s">
        <v>12</v>
      </c>
      <c r="E11" s="40">
        <v>100000</v>
      </c>
      <c r="F11" s="38"/>
      <c r="G11" s="38"/>
      <c r="H11" s="38"/>
      <c r="I11" s="38"/>
      <c r="J11" s="38"/>
    </row>
    <row r="12" spans="1:12" s="33" customFormat="1" ht="20.25" customHeight="1" x14ac:dyDescent="0.2">
      <c r="B12" s="4"/>
      <c r="C12" s="44">
        <f t="shared" ref="C12:C19" si="0">COUNTIF($D$11:$D$19,D12)</f>
        <v>3</v>
      </c>
      <c r="D12" s="39" t="s">
        <v>10</v>
      </c>
      <c r="E12" s="40">
        <v>200000</v>
      </c>
      <c r="F12" s="38"/>
      <c r="G12" s="38"/>
      <c r="H12" s="38"/>
      <c r="I12" s="38"/>
      <c r="J12" s="38"/>
    </row>
    <row r="13" spans="1:12" s="33" customFormat="1" ht="20.25" customHeight="1" x14ac:dyDescent="0.2">
      <c r="B13" s="4"/>
      <c r="C13" s="44">
        <f t="shared" si="0"/>
        <v>1</v>
      </c>
      <c r="D13" s="39" t="s">
        <v>11</v>
      </c>
      <c r="E13" s="40">
        <v>378000</v>
      </c>
      <c r="F13" s="38">
        <v>2</v>
      </c>
      <c r="G13" s="38" t="s">
        <v>25</v>
      </c>
      <c r="H13" s="38"/>
      <c r="I13" s="38"/>
      <c r="J13" s="44">
        <f>COUNTIF(E11:E19,"&gt;=200000")</f>
        <v>4</v>
      </c>
    </row>
    <row r="14" spans="1:12" s="33" customFormat="1" ht="20.25" customHeight="1" x14ac:dyDescent="0.2">
      <c r="B14" s="4"/>
      <c r="C14" s="44">
        <f t="shared" si="0"/>
        <v>2</v>
      </c>
      <c r="D14" s="39" t="s">
        <v>13</v>
      </c>
      <c r="E14" s="40">
        <v>289000</v>
      </c>
      <c r="F14" s="38"/>
      <c r="G14" s="38"/>
      <c r="H14" s="38"/>
      <c r="I14" s="38"/>
      <c r="J14" s="38"/>
    </row>
    <row r="15" spans="1:12" s="33" customFormat="1" ht="20.25" customHeight="1" x14ac:dyDescent="0.2">
      <c r="B15" s="4"/>
      <c r="C15" s="44">
        <f t="shared" si="0"/>
        <v>3</v>
      </c>
      <c r="D15" s="39" t="s">
        <v>10</v>
      </c>
      <c r="E15" s="40">
        <v>12000</v>
      </c>
      <c r="F15" s="38"/>
      <c r="G15" s="38"/>
      <c r="H15" s="38"/>
      <c r="I15" s="38"/>
      <c r="J15" s="38"/>
    </row>
    <row r="16" spans="1:12" s="33" customFormat="1" ht="20.25" customHeight="1" x14ac:dyDescent="0.2">
      <c r="B16" s="4"/>
      <c r="C16" s="44">
        <f t="shared" si="0"/>
        <v>1</v>
      </c>
      <c r="D16" s="39" t="s">
        <v>14</v>
      </c>
      <c r="E16" s="40">
        <v>5600</v>
      </c>
      <c r="F16" s="38">
        <v>3</v>
      </c>
      <c r="G16" s="38" t="s">
        <v>26</v>
      </c>
      <c r="H16" s="38"/>
      <c r="I16" s="38"/>
      <c r="J16" s="43">
        <f>SUMIF(E11:E19,"&lt;100000",E11:E19)</f>
        <v>18050</v>
      </c>
    </row>
    <row r="17" spans="2:13" s="33" customFormat="1" ht="20.25" customHeight="1" x14ac:dyDescent="0.2">
      <c r="B17" s="4"/>
      <c r="C17" s="44">
        <f t="shared" si="0"/>
        <v>3</v>
      </c>
      <c r="D17" s="39" t="s">
        <v>10</v>
      </c>
      <c r="E17" s="40">
        <v>450</v>
      </c>
      <c r="F17" s="38"/>
      <c r="G17" s="38"/>
      <c r="H17" s="38"/>
      <c r="I17" s="38"/>
      <c r="J17" s="38"/>
    </row>
    <row r="18" spans="2:13" s="33" customFormat="1" ht="20.25" customHeight="1" x14ac:dyDescent="0.2">
      <c r="B18" s="4"/>
      <c r="C18" s="44">
        <f t="shared" si="0"/>
        <v>2</v>
      </c>
      <c r="D18" s="39" t="s">
        <v>13</v>
      </c>
      <c r="E18" s="40">
        <v>521500</v>
      </c>
      <c r="F18" s="38"/>
      <c r="G18" s="38"/>
      <c r="H18" s="38"/>
      <c r="I18" s="38"/>
      <c r="J18" s="38"/>
    </row>
    <row r="19" spans="2:13" s="33" customFormat="1" ht="20.25" customHeight="1" x14ac:dyDescent="0.2">
      <c r="B19" s="4"/>
      <c r="C19" s="44">
        <f t="shared" si="0"/>
        <v>1</v>
      </c>
      <c r="D19" s="39" t="s">
        <v>15</v>
      </c>
      <c r="E19" s="40">
        <v>197800</v>
      </c>
      <c r="F19" s="38"/>
      <c r="G19" s="38"/>
      <c r="H19" s="38"/>
      <c r="I19" s="38"/>
      <c r="J19" s="38"/>
    </row>
    <row r="20" spans="2:13" s="33" customFormat="1" ht="20.25" customHeight="1" x14ac:dyDescent="0.2">
      <c r="B20" s="3"/>
      <c r="C20" s="36"/>
    </row>
    <row r="21" spans="2:13" s="33" customFormat="1" ht="20.25" customHeight="1" x14ac:dyDescent="0.2">
      <c r="C21" s="38"/>
    </row>
    <row r="22" spans="2:13" s="33" customFormat="1" ht="14.25" customHeight="1" x14ac:dyDescent="0.2">
      <c r="B22" s="41"/>
      <c r="D22" s="41"/>
      <c r="E22" s="41"/>
      <c r="F22" s="41"/>
      <c r="G22" s="7"/>
      <c r="H22" s="41"/>
      <c r="I22" s="32"/>
      <c r="J22" s="41"/>
      <c r="K22" s="41"/>
      <c r="L22" s="41"/>
      <c r="M22" s="41"/>
    </row>
    <row r="23" spans="2:13" s="33" customFormat="1" ht="14.25" customHeight="1" x14ac:dyDescent="0.2"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</row>
    <row r="24" spans="2:13" s="33" customFormat="1" ht="14.25" customHeight="1" x14ac:dyDescent="0.2"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</row>
    <row r="25" spans="2:13" s="33" customFormat="1" ht="14.25" customHeight="1" x14ac:dyDescent="0.2">
      <c r="B25" s="41"/>
      <c r="C25" s="42"/>
      <c r="D25" s="41"/>
      <c r="E25" s="41"/>
      <c r="F25" s="41"/>
      <c r="G25" s="41"/>
      <c r="H25" s="41"/>
      <c r="I25" s="41"/>
      <c r="J25" s="41"/>
      <c r="K25" s="41"/>
      <c r="L25" s="41"/>
      <c r="M25" s="41"/>
    </row>
    <row r="26" spans="2:13" s="33" customFormat="1" ht="14.25" customHeight="1" x14ac:dyDescent="0.2"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</row>
    <row r="27" spans="2:13" ht="14.25" customHeight="1" x14ac:dyDescent="0.2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2:13" ht="14.25" customHeight="1" x14ac:dyDescent="0.2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2:13" ht="14.25" customHeight="1" x14ac:dyDescent="0.2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2:13" ht="14.25" customHeight="1" x14ac:dyDescent="0.2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2:13" ht="14.25" customHeight="1" x14ac:dyDescent="0.2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2021-05-28T01:47:50Z</dcterms:modified>
</cp:coreProperties>
</file>