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3-論理関数\"/>
    </mc:Choice>
  </mc:AlternateContent>
  <xr:revisionPtr revIDLastSave="0" documentId="13_ncr:1_{5525F9E2-F515-4E51-859B-8A663A7E0A9A}" xr6:coauthVersionLast="46" xr6:coauthVersionMax="46" xr10:uidLastSave="{00000000-0000-0000-0000-000000000000}"/>
  <bookViews>
    <workbookView xWindow="132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M10" i="2" l="1"/>
  <c r="C10" i="2" l="1"/>
  <c r="C11" i="2" s="1"/>
  <c r="C12" i="2" s="1"/>
  <c r="C13" i="2" s="1"/>
  <c r="C14" i="2" s="1"/>
  <c r="C15" i="2" s="1"/>
  <c r="C16" i="2" s="1"/>
  <c r="C17" i="2" s="1"/>
  <c r="C18" i="2" s="1"/>
  <c r="C27" i="1"/>
  <c r="C28" i="1" s="1"/>
  <c r="C29" i="1" s="1"/>
  <c r="C30" i="1" s="1"/>
  <c r="C31" i="1" s="1"/>
  <c r="C32" i="1" s="1"/>
  <c r="C33" i="1" s="1"/>
  <c r="C34" i="1" s="1"/>
  <c r="C35" i="1" s="1"/>
  <c r="C10" i="1"/>
  <c r="C11" i="1" s="1"/>
  <c r="C12" i="1" s="1"/>
  <c r="C13" i="1" s="1"/>
  <c r="C14" i="1" s="1"/>
  <c r="C15" i="1" s="1"/>
  <c r="C16" i="1" s="1"/>
  <c r="C17" i="1" s="1"/>
  <c r="C18" i="1" s="1"/>
  <c r="D10" i="2" l="1"/>
  <c r="G27" i="1" l="1"/>
  <c r="G28" i="1"/>
  <c r="G29" i="1"/>
  <c r="G30" i="1"/>
  <c r="G31" i="1"/>
  <c r="G32" i="1"/>
  <c r="G33" i="1"/>
  <c r="G34" i="1"/>
  <c r="G35" i="1"/>
  <c r="D35" i="1"/>
  <c r="D34" i="1"/>
  <c r="D33" i="1"/>
  <c r="D32" i="1"/>
  <c r="D31" i="1"/>
  <c r="D30" i="1"/>
  <c r="D29" i="1"/>
  <c r="D28" i="1"/>
  <c r="D27" i="1"/>
  <c r="G10" i="2"/>
  <c r="G11" i="2"/>
  <c r="G12" i="2"/>
  <c r="G13" i="2"/>
  <c r="G14" i="2"/>
  <c r="G15" i="2"/>
  <c r="G16" i="2"/>
  <c r="G17" i="2"/>
  <c r="G18" i="2"/>
  <c r="D18" i="2"/>
  <c r="D17" i="2"/>
  <c r="D16" i="2"/>
  <c r="D15" i="2"/>
  <c r="D14" i="2"/>
  <c r="D13" i="2"/>
  <c r="D12" i="2"/>
  <c r="D11" i="2"/>
  <c r="G36" i="1" l="1"/>
  <c r="J27" i="1" s="1"/>
  <c r="G19" i="2"/>
  <c r="J1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「日付」から「曜日」を設定します。計算式を設定し、「書式のユーザー定義」ですね。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=C10</t>
        </r>
      </text>
    </comment>
    <comment ref="G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(E10</t>
        </r>
        <r>
          <rPr>
            <b/>
            <sz val="14"/>
            <color indexed="10"/>
            <rFont val="ＭＳ Ｐゴシック"/>
            <family val="3"/>
            <charset val="128"/>
          </rPr>
          <t>&lt;F10</t>
        </r>
        <r>
          <rPr>
            <b/>
            <sz val="14"/>
            <color indexed="81"/>
            <rFont val="ＭＳ Ｐゴシック"/>
            <family val="3"/>
            <charset val="128"/>
          </rPr>
          <t>,F10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E10,F10</t>
        </r>
        <r>
          <rPr>
            <b/>
            <sz val="14"/>
            <color indexed="12"/>
            <rFont val="ＭＳ Ｐゴシック"/>
            <family val="3"/>
            <charset val="128"/>
          </rPr>
          <t>+</t>
        </r>
        <r>
          <rPr>
            <b/>
            <sz val="14"/>
            <color indexed="14"/>
            <rFont val="ＭＳ Ｐゴシック"/>
            <family val="3"/>
            <charset val="128"/>
          </rPr>
          <t>1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E10)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式の設定後「シリアル値→0.3958….」と表示
※「セルの書式設定」の「表示形式」を「</t>
        </r>
        <r>
          <rPr>
            <b/>
            <sz val="12"/>
            <color indexed="81"/>
            <rFont val="ＭＳ Ｐゴシック"/>
            <family val="3"/>
            <charset val="128"/>
          </rPr>
          <t>時刻</t>
        </r>
        <r>
          <rPr>
            <sz val="12"/>
            <color indexed="81"/>
            <rFont val="ＭＳ Ｐゴシック"/>
            <family val="3"/>
            <charset val="128"/>
          </rPr>
          <t>」に
出社時刻より退社時刻が早く表示されている場合は
→退社時刻に</t>
        </r>
        <r>
          <rPr>
            <b/>
            <sz val="12"/>
            <color indexed="12"/>
            <rFont val="ＭＳ Ｐゴシック"/>
            <family val="3"/>
            <charset val="128"/>
          </rPr>
          <t>「１日分」のシリアル値「１」を加えて</t>
        </r>
        <r>
          <rPr>
            <sz val="12"/>
            <color indexed="81"/>
            <rFont val="ＭＳ Ｐゴシック"/>
            <family val="3"/>
            <charset val="128"/>
          </rPr>
          <t xml:space="preserve">
　</t>
        </r>
        <r>
          <rPr>
            <b/>
            <sz val="12"/>
            <color indexed="81"/>
            <rFont val="ＭＳ Ｐゴシック"/>
            <family val="3"/>
            <charset val="128"/>
          </rPr>
          <t>翌日の時刻として設定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J10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=G19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24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J9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「合計のシリアル値」×２４倍×時給</t>
        </r>
      </text>
    </comment>
    <comment ref="G19" authorId="0" shapeId="0" xr:uid="{00000000-0006-0000-01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時間の合計が２４時間を越える場合は
→「セルの書式設定」の「</t>
        </r>
        <r>
          <rPr>
            <b/>
            <sz val="12"/>
            <color indexed="10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」で</t>
        </r>
      </text>
    </comment>
  </commentList>
</comments>
</file>

<file path=xl/sharedStrings.xml><?xml version="1.0" encoding="utf-8"?>
<sst xmlns="http://schemas.openxmlformats.org/spreadsheetml/2006/main" count="55" uniqueCount="24">
  <si>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</si>
  <si>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</si>
  <si>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</si>
  <si>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</si>
  <si>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</si>
  <si>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「タイムカード」で「退社」が「午前０時」を超える場合の「勤務時間」管理</t>
    <rPh sb="10" eb="12">
      <t>タイシャ</t>
    </rPh>
    <rPh sb="15" eb="17">
      <t>ゴゼン</t>
    </rPh>
    <rPh sb="18" eb="19">
      <t>ジ</t>
    </rPh>
    <rPh sb="21" eb="22">
      <t>コ</t>
    </rPh>
    <rPh sb="24" eb="26">
      <t>バアイ</t>
    </rPh>
    <rPh sb="28" eb="30">
      <t>キンム</t>
    </rPh>
    <rPh sb="30" eb="32">
      <t>ジカン</t>
    </rPh>
    <rPh sb="33" eb="35">
      <t>カンリ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</si>
  <si>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</si>
  <si>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</si>
  <si>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</si>
  <si>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</si>
  <si>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■アルバイト（タイムカード）</t>
    <phoneticPr fontId="2"/>
  </si>
  <si>
    <t>勤務時間</t>
    <rPh sb="0" eb="2">
      <t>キンム</t>
    </rPh>
    <rPh sb="2" eb="4">
      <t>ジカン</t>
    </rPh>
    <phoneticPr fontId="2"/>
  </si>
  <si>
    <t>合計</t>
    <rPh sb="0" eb="2">
      <t>ゴウケイ</t>
    </rPh>
    <phoneticPr fontId="2"/>
  </si>
  <si>
    <t>「論理」</t>
    <rPh sb="1" eb="3">
      <t>ロンリ</t>
    </rPh>
    <phoneticPr fontId="2"/>
  </si>
  <si>
    <t>時給</t>
    <rPh sb="0" eb="2">
      <t>ジキュウ</t>
    </rPh>
    <phoneticPr fontId="2"/>
  </si>
  <si>
    <t>給与</t>
    <rPh sb="0" eb="2">
      <t>キュウヨ</t>
    </rPh>
    <phoneticPr fontId="2"/>
  </si>
  <si>
    <t>方法</t>
    <rPh sb="0" eb="2">
      <t>ホウホウ</t>
    </rPh>
    <phoneticPr fontId="2"/>
  </si>
  <si>
    <t>「合計時間」を「シリアル値」に</t>
    <rPh sb="1" eb="3">
      <t>ゴウケイ</t>
    </rPh>
    <rPh sb="3" eb="5">
      <t>ジカン</t>
    </rPh>
    <rPh sb="12" eb="13">
      <t>チ</t>
    </rPh>
    <phoneticPr fontId="2"/>
  </si>
  <si>
    <t>その「シリアル値」×２４倍×時給</t>
    <rPh sb="7" eb="8">
      <t>チ</t>
    </rPh>
    <rPh sb="12" eb="13">
      <t>バイ</t>
    </rPh>
    <rPh sb="14" eb="16">
      <t>ジキュウ</t>
    </rPh>
    <phoneticPr fontId="2"/>
  </si>
  <si>
    <t>※「セルの書設定」の「表示形式」を標準</t>
    <rPh sb="5" eb="6">
      <t>ショ</t>
    </rPh>
    <rPh sb="6" eb="8">
      <t>セッテイ</t>
    </rPh>
    <rPh sb="11" eb="13">
      <t>ヒョウジ</t>
    </rPh>
    <rPh sb="13" eb="15">
      <t>ケイシキ</t>
    </rPh>
    <rPh sb="17" eb="19">
      <t>ヒョウジュン</t>
    </rPh>
    <phoneticPr fontId="2"/>
  </si>
  <si>
    <r>
      <t>IF</t>
    </r>
    <r>
      <rPr>
        <sz val="14"/>
        <rFont val="ＭＳ Ｐ明朝"/>
        <family val="1"/>
        <charset val="128"/>
      </rPr>
      <t>　と時間</t>
    </r>
    <rPh sb="4" eb="6">
      <t>ジカン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</si>
  <si>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</si>
  <si>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</si>
  <si>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「タイムカード」で</t>
    </r>
    <r>
      <rPr>
        <b/>
        <sz val="12"/>
        <color rgb="FFFF0000"/>
        <rFont val="ＭＳ Ｐゴシック"/>
        <family val="3"/>
        <charset val="128"/>
      </rPr>
      <t>「退社」が「午前０時」を超える場合の「勤務時間」</t>
    </r>
    <r>
      <rPr>
        <sz val="12"/>
        <rFont val="ＭＳ Ｐゴシック"/>
        <family val="3"/>
        <charset val="128"/>
      </rPr>
      <t>管理</t>
    </r>
    <rPh sb="10" eb="12">
      <t>タイシャ</t>
    </rPh>
    <rPh sb="15" eb="17">
      <t>ゴゼン</t>
    </rPh>
    <rPh sb="18" eb="19">
      <t>ジ</t>
    </rPh>
    <rPh sb="21" eb="22">
      <t>コ</t>
    </rPh>
    <rPh sb="24" eb="26">
      <t>バアイ</t>
    </rPh>
    <rPh sb="28" eb="30">
      <t>キンム</t>
    </rPh>
    <rPh sb="30" eb="32">
      <t>ジカン</t>
    </rPh>
    <rPh sb="33" eb="3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</si>
</sst>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aaa"/>
    <numFmt numFmtId="177" formatCode="h:mm;@"/>
    <numFmt numFmtId="178" formatCode="[h]:mm"/>
    <numFmt numFmtId="179" formatCode="[$-411]ggge&quot;年&quot;m&quot;月&quot;d&quot;日&quot;;@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10" fillId="0" borderId="0" xfId="0" applyFont="1">
      <alignment vertical="center"/>
    </xf>
    <xf numFmtId="0" fontId="10" fillId="0" borderId="0" xfId="0" applyNumberFormat="1" applyFont="1">
      <alignment vertical="center"/>
    </xf>
    <xf numFmtId="0" fontId="10" fillId="0" borderId="0" xfId="0" applyFont="1" applyFill="1">
      <alignment vertical="center"/>
    </xf>
    <xf numFmtId="0" fontId="10" fillId="0" borderId="0" xfId="0" applyNumberFormat="1" applyFont="1" applyFill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1" applyNumberFormat="1" applyFont="1" applyAlignment="1">
      <alignment vertical="center"/>
    </xf>
    <xf numFmtId="0" fontId="12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4" fillId="0" borderId="0" xfId="1" applyFont="1" applyAlignment="1">
      <alignment horizontal="center" vertical="center"/>
    </xf>
    <xf numFmtId="0" fontId="13" fillId="7" borderId="1" xfId="1" applyNumberFormat="1" applyFont="1" applyFill="1" applyBorder="1" applyAlignment="1">
      <alignment horizontal="center" vertical="center"/>
    </xf>
    <xf numFmtId="38" fontId="10" fillId="7" borderId="1" xfId="1" applyFont="1" applyFill="1" applyBorder="1" applyAlignment="1">
      <alignment horizontal="center" vertical="center"/>
    </xf>
    <xf numFmtId="0" fontId="13" fillId="7" borderId="1" xfId="1" applyNumberFormat="1" applyFont="1" applyFill="1" applyBorder="1" applyAlignment="1">
      <alignment vertical="center"/>
    </xf>
    <xf numFmtId="179" fontId="15" fillId="8" borderId="1" xfId="1" applyNumberFormat="1" applyFont="1" applyFill="1" applyBorder="1" applyAlignment="1">
      <alignment vertical="center"/>
    </xf>
    <xf numFmtId="20" fontId="13" fillId="0" borderId="1" xfId="1" applyNumberFormat="1" applyFont="1" applyFill="1" applyBorder="1" applyAlignment="1">
      <alignment vertical="center"/>
    </xf>
    <xf numFmtId="6" fontId="13" fillId="6" borderId="1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horizontal="right"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6" fillId="0" borderId="0" xfId="1" applyFont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10" fillId="10" borderId="1" xfId="1" applyNumberFormat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6" fontId="13" fillId="0" borderId="0" xfId="1" applyNumberFormat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38" fontId="14" fillId="0" borderId="0" xfId="1" applyFont="1" applyAlignment="1">
      <alignment horizontal="right" vertical="center"/>
    </xf>
    <xf numFmtId="176" fontId="18" fillId="6" borderId="1" xfId="1" applyNumberFormat="1" applyFont="1" applyFill="1" applyBorder="1" applyAlignment="1">
      <alignment horizontal="center" vertical="center"/>
    </xf>
    <xf numFmtId="177" fontId="18" fillId="6" borderId="1" xfId="1" applyNumberFormat="1" applyFont="1" applyFill="1" applyBorder="1" applyAlignment="1">
      <alignment vertical="center"/>
    </xf>
    <xf numFmtId="0" fontId="11" fillId="6" borderId="1" xfId="1" applyNumberFormat="1" applyFont="1" applyFill="1" applyBorder="1" applyAlignment="1">
      <alignment vertical="center"/>
    </xf>
    <xf numFmtId="177" fontId="18" fillId="2" borderId="1" xfId="1" applyNumberFormat="1" applyFont="1" applyFill="1" applyBorder="1" applyAlignment="1">
      <alignment vertical="center"/>
    </xf>
    <xf numFmtId="178" fontId="11" fillId="2" borderId="1" xfId="1" applyNumberFormat="1" applyFont="1" applyFill="1" applyBorder="1" applyAlignment="1">
      <alignment vertical="center"/>
    </xf>
    <xf numFmtId="176" fontId="18" fillId="11" borderId="1" xfId="1" applyNumberFormat="1" applyFont="1" applyFill="1" applyBorder="1" applyAlignment="1">
      <alignment horizontal="center" vertical="center"/>
    </xf>
    <xf numFmtId="6" fontId="19" fillId="0" borderId="1" xfId="2" applyFont="1" applyBorder="1" applyAlignment="1">
      <alignment vertical="center"/>
    </xf>
    <xf numFmtId="0" fontId="13" fillId="12" borderId="1" xfId="1" applyNumberFormat="1" applyFont="1" applyFill="1" applyBorder="1" applyAlignment="1">
      <alignment horizontal="center" vertical="center"/>
    </xf>
    <xf numFmtId="178" fontId="11" fillId="6" borderId="1" xfId="1" applyNumberFormat="1" applyFont="1" applyFill="1" applyBorder="1" applyAlignment="1">
      <alignment vertical="center"/>
    </xf>
    <xf numFmtId="6" fontId="19" fillId="6" borderId="1" xfId="1" applyNumberFormat="1" applyFont="1" applyFill="1" applyBorder="1" applyAlignment="1">
      <alignment vertical="center"/>
    </xf>
    <xf numFmtId="0" fontId="13" fillId="9" borderId="1" xfId="1" applyNumberFormat="1" applyFont="1" applyFill="1" applyBorder="1" applyAlignment="1">
      <alignment horizontal="center" vertical="center"/>
    </xf>
    <xf numFmtId="6" fontId="19" fillId="2" borderId="1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horizontal="right" vertical="center"/>
    </xf>
    <xf numFmtId="6" fontId="8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514350</xdr:colOff>
      <xdr:row>20</xdr:row>
      <xdr:rowOff>66675</xdr:rowOff>
    </xdr:from>
    <xdr:to>
      <xdr:col>9</xdr:col>
      <xdr:colOff>476250</xdr:colOff>
      <xdr:row>23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3676650"/>
          <a:ext cx="2990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401954</xdr:colOff>
      <xdr:row>22</xdr:row>
      <xdr:rowOff>66675</xdr:rowOff>
    </xdr:from>
    <xdr:to>
      <xdr:col>5</xdr:col>
      <xdr:colOff>513470</xdr:colOff>
      <xdr:row>29</xdr:row>
      <xdr:rowOff>152400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1754" y="4874895"/>
          <a:ext cx="1559316" cy="1259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200025</xdr:colOff>
      <xdr:row>20</xdr:row>
      <xdr:rowOff>66675</xdr:rowOff>
    </xdr:from>
    <xdr:to>
      <xdr:col>2</xdr:col>
      <xdr:colOff>1251585</xdr:colOff>
      <xdr:row>28</xdr:row>
      <xdr:rowOff>57944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4591050"/>
          <a:ext cx="1924050" cy="1362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316279</xdr:colOff>
      <xdr:row>23</xdr:row>
      <xdr:rowOff>17145</xdr:rowOff>
    </xdr:from>
    <xdr:to>
      <xdr:col>14</xdr:col>
      <xdr:colOff>254553</xdr:colOff>
      <xdr:row>44</xdr:row>
      <xdr:rowOff>22860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06D4C7F-DF32-492E-BE96-7BFFB517C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20639" y="4993005"/>
          <a:ext cx="5706614" cy="3526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0.21875" customWidth="1"/>
    <col min="4" max="4" width="7.88671875" customWidth="1"/>
    <col min="5" max="5" width="12.21875" customWidth="1"/>
    <col min="6" max="7" width="10.88671875" customWidth="1"/>
    <col min="8" max="8" width="7.109375" customWidth="1"/>
    <col min="9" max="9" width="10.88671875" customWidth="1"/>
    <col min="10" max="10" width="12.44140625" customWidth="1"/>
    <col min="11" max="12" width="10.88671875" customWidth="1"/>
    <col min="13" max="13" width="9.44140625" customWidth="1"/>
  </cols>
  <sheetData>
    <row r="1" spans="1:12" ht="12.75" customHeight="1" thickBot="1" x14ac:dyDescent="0.25">
      <c r="A1" s="65" t="s">
        <v>21</v>
      </c>
      <c r="B1" s="65"/>
      <c r="C1" s="65"/>
      <c r="D1" s="65"/>
      <c r="E1" s="65"/>
      <c r="F1" s="65"/>
      <c r="G1" s="65"/>
      <c r="H1" s="65"/>
      <c r="I1" s="65"/>
    </row>
    <row r="2" spans="1:12" ht="23.25" customHeight="1" thickBot="1" x14ac:dyDescent="0.25">
      <c r="B2" s="62" t="s">
        <v>20</v>
      </c>
      <c r="C2" s="63"/>
      <c r="D2" s="63"/>
      <c r="E2" s="64"/>
      <c r="F2" s="1" t="s">
        <v>1</v>
      </c>
      <c r="G2" s="61" t="s">
        <v>13</v>
      </c>
      <c r="H2" s="61"/>
      <c r="I2" s="61"/>
      <c r="K2" s="9"/>
      <c r="L2" s="9"/>
    </row>
    <row r="3" spans="1:12" s="10" customFormat="1" ht="14.4" x14ac:dyDescent="0.2">
      <c r="K3" s="11"/>
      <c r="L3" s="11"/>
    </row>
    <row r="4" spans="1:12" s="10" customFormat="1" ht="14.4" x14ac:dyDescent="0.2">
      <c r="F4" s="12"/>
      <c r="G4" s="12"/>
      <c r="H4" s="12"/>
      <c r="I4" s="12"/>
      <c r="J4" s="12"/>
      <c r="K4" s="13"/>
      <c r="L4" s="13"/>
    </row>
    <row r="5" spans="1:12" s="10" customFormat="1" ht="18.75" customHeight="1" x14ac:dyDescent="0.2">
      <c r="B5" s="14" t="s">
        <v>0</v>
      </c>
      <c r="C5" s="10" t="s">
        <v>5</v>
      </c>
      <c r="K5" s="11"/>
      <c r="L5" s="11"/>
    </row>
    <row r="6" spans="1:12" s="19" customFormat="1" ht="18.75" customHeight="1" x14ac:dyDescent="0.2">
      <c r="A6" s="10"/>
      <c r="B6" s="15"/>
      <c r="C6" s="16" t="s">
        <v>22</v>
      </c>
      <c r="D6" s="17"/>
      <c r="E6" s="17"/>
      <c r="F6" s="17"/>
      <c r="G6" s="17"/>
      <c r="H6" s="17"/>
      <c r="I6" s="18"/>
      <c r="J6" s="18"/>
      <c r="K6" s="18"/>
      <c r="L6" s="17"/>
    </row>
    <row r="7" spans="1:12" s="19" customFormat="1" ht="14.4" x14ac:dyDescent="0.2">
      <c r="A7" s="10"/>
      <c r="B7" s="15"/>
      <c r="D7" s="20"/>
      <c r="E7" s="20"/>
      <c r="F7" s="20"/>
      <c r="G7" s="20"/>
      <c r="H7" s="21"/>
      <c r="I7" s="17"/>
      <c r="J7" s="20"/>
      <c r="K7" s="20"/>
      <c r="L7" s="21"/>
    </row>
    <row r="8" spans="1:12" s="19" customFormat="1" ht="18.75" customHeight="1" x14ac:dyDescent="0.2">
      <c r="A8" s="10"/>
      <c r="C8" s="20" t="s">
        <v>10</v>
      </c>
      <c r="G8" s="20"/>
      <c r="H8" s="22"/>
      <c r="I8" s="17"/>
      <c r="J8" s="20"/>
      <c r="K8" s="20"/>
      <c r="L8" s="21"/>
    </row>
    <row r="9" spans="1:12" s="19" customFormat="1" ht="18.75" customHeight="1" x14ac:dyDescent="0.2">
      <c r="A9" s="10"/>
      <c r="C9" s="23" t="s">
        <v>6</v>
      </c>
      <c r="D9" s="24" t="s">
        <v>7</v>
      </c>
      <c r="E9" s="24" t="s">
        <v>8</v>
      </c>
      <c r="F9" s="24" t="s">
        <v>9</v>
      </c>
      <c r="G9" s="25" t="s">
        <v>11</v>
      </c>
      <c r="H9" s="21"/>
      <c r="I9" s="55" t="s">
        <v>14</v>
      </c>
      <c r="J9" s="54">
        <v>870</v>
      </c>
      <c r="K9" s="20"/>
      <c r="L9" s="21"/>
    </row>
    <row r="10" spans="1:12" s="19" customFormat="1" ht="18.75" customHeight="1" x14ac:dyDescent="0.2">
      <c r="A10" s="10"/>
      <c r="B10" s="15"/>
      <c r="C10" s="26">
        <f ca="1">TODAY()</f>
        <v>44344</v>
      </c>
      <c r="D10" s="48"/>
      <c r="E10" s="27">
        <v>0.83333333333333337</v>
      </c>
      <c r="F10" s="27">
        <v>0.22916666666666666</v>
      </c>
      <c r="G10" s="49"/>
      <c r="H10" s="21"/>
      <c r="I10" s="55" t="s">
        <v>15</v>
      </c>
      <c r="J10" s="28"/>
      <c r="K10" s="20"/>
      <c r="L10" s="21"/>
    </row>
    <row r="11" spans="1:12" s="19" customFormat="1" ht="18.75" customHeight="1" x14ac:dyDescent="0.2">
      <c r="A11" s="10"/>
      <c r="B11" s="15"/>
      <c r="C11" s="26">
        <f ca="1">C10+1</f>
        <v>44345</v>
      </c>
      <c r="D11" s="48"/>
      <c r="E11" s="27">
        <v>0.89583333333333337</v>
      </c>
      <c r="F11" s="27">
        <v>0.14583333333333334</v>
      </c>
      <c r="G11" s="49"/>
      <c r="H11" s="21"/>
      <c r="I11" s="17"/>
      <c r="J11" s="20"/>
      <c r="K11" s="20"/>
      <c r="L11" s="21"/>
    </row>
    <row r="12" spans="1:12" s="19" customFormat="1" ht="18.75" customHeight="1" x14ac:dyDescent="0.2">
      <c r="A12" s="10"/>
      <c r="B12" s="15"/>
      <c r="C12" s="26">
        <f t="shared" ref="C12:C18" ca="1" si="0">C11+1</f>
        <v>44346</v>
      </c>
      <c r="D12" s="48"/>
      <c r="E12" s="27">
        <v>0.90625</v>
      </c>
      <c r="F12" s="27">
        <v>0.16666666666666666</v>
      </c>
      <c r="G12" s="49"/>
      <c r="H12" s="29" t="s">
        <v>16</v>
      </c>
      <c r="I12" s="30" t="s">
        <v>17</v>
      </c>
      <c r="J12" s="31"/>
      <c r="K12" s="31"/>
      <c r="L12" s="21"/>
    </row>
    <row r="13" spans="1:12" s="19" customFormat="1" ht="18.75" customHeight="1" x14ac:dyDescent="0.2">
      <c r="A13" s="10"/>
      <c r="B13" s="15"/>
      <c r="C13" s="26">
        <f t="shared" ca="1" si="0"/>
        <v>44347</v>
      </c>
      <c r="D13" s="48"/>
      <c r="E13" s="27">
        <v>0.97916666666666663</v>
      </c>
      <c r="F13" s="27">
        <v>0.33333333333333331</v>
      </c>
      <c r="G13" s="49"/>
      <c r="H13" s="32"/>
      <c r="I13" s="33" t="s">
        <v>19</v>
      </c>
      <c r="J13" s="33"/>
      <c r="K13" s="33"/>
      <c r="L13" s="21"/>
    </row>
    <row r="14" spans="1:12" s="19" customFormat="1" ht="18.75" customHeight="1" x14ac:dyDescent="0.2">
      <c r="A14" s="10"/>
      <c r="B14" s="15"/>
      <c r="C14" s="26">
        <f t="shared" ca="1" si="0"/>
        <v>44348</v>
      </c>
      <c r="D14" s="48"/>
      <c r="E14" s="34"/>
      <c r="F14" s="34"/>
      <c r="G14" s="49"/>
      <c r="H14" s="32"/>
      <c r="I14" s="30"/>
      <c r="J14" s="31"/>
      <c r="K14" s="35">
        <v>4.302083333333333</v>
      </c>
      <c r="L14" s="21"/>
    </row>
    <row r="15" spans="1:12" s="19" customFormat="1" ht="18.75" customHeight="1" x14ac:dyDescent="0.2">
      <c r="A15" s="10"/>
      <c r="B15" s="15"/>
      <c r="C15" s="26">
        <f t="shared" ca="1" si="0"/>
        <v>44349</v>
      </c>
      <c r="D15" s="48"/>
      <c r="E15" s="27">
        <v>0.54166666666666663</v>
      </c>
      <c r="F15" s="27">
        <v>0.83333333333333337</v>
      </c>
      <c r="G15" s="49"/>
      <c r="H15" s="30"/>
      <c r="I15" s="33" t="s">
        <v>18</v>
      </c>
      <c r="J15" s="31"/>
      <c r="K15" s="31"/>
      <c r="L15" s="20"/>
    </row>
    <row r="16" spans="1:12" s="19" customFormat="1" ht="18.75" customHeight="1" x14ac:dyDescent="0.2">
      <c r="A16" s="10"/>
      <c r="B16" s="15"/>
      <c r="C16" s="26">
        <f t="shared" ca="1" si="0"/>
        <v>44350</v>
      </c>
      <c r="D16" s="48"/>
      <c r="E16" s="27">
        <v>0.60416666666666663</v>
      </c>
      <c r="F16" s="27">
        <v>0.95833333333333337</v>
      </c>
      <c r="G16" s="49"/>
      <c r="H16" s="21"/>
      <c r="I16" s="20"/>
      <c r="J16" s="20"/>
      <c r="K16" s="20"/>
      <c r="L16" s="17"/>
    </row>
    <row r="17" spans="1:12" s="19" customFormat="1" ht="18.75" customHeight="1" x14ac:dyDescent="0.2">
      <c r="A17" s="10"/>
      <c r="B17" s="15"/>
      <c r="C17" s="26">
        <f t="shared" ca="1" si="0"/>
        <v>44351</v>
      </c>
      <c r="D17" s="48"/>
      <c r="E17" s="34"/>
      <c r="F17" s="34"/>
      <c r="G17" s="49"/>
      <c r="H17" s="21"/>
      <c r="I17" s="17"/>
      <c r="K17" s="20"/>
      <c r="L17" s="17"/>
    </row>
    <row r="18" spans="1:12" s="19" customFormat="1" ht="18.75" customHeight="1" x14ac:dyDescent="0.2">
      <c r="A18" s="10"/>
      <c r="B18" s="15"/>
      <c r="C18" s="26">
        <f t="shared" ca="1" si="0"/>
        <v>44352</v>
      </c>
      <c r="D18" s="48"/>
      <c r="E18" s="27">
        <v>0.91666666666666663</v>
      </c>
      <c r="F18" s="27">
        <v>0.3125</v>
      </c>
      <c r="G18" s="49"/>
      <c r="H18" s="36"/>
      <c r="I18" s="37"/>
      <c r="J18" s="38"/>
      <c r="K18" s="38"/>
      <c r="L18" s="37"/>
    </row>
    <row r="19" spans="1:12" s="19" customFormat="1" ht="18.75" customHeight="1" x14ac:dyDescent="0.2">
      <c r="A19" s="10"/>
      <c r="C19" s="38"/>
      <c r="D19" s="39"/>
      <c r="E19" s="38"/>
      <c r="F19" s="40" t="s">
        <v>12</v>
      </c>
      <c r="G19" s="50"/>
      <c r="H19" s="41"/>
      <c r="I19" s="42"/>
      <c r="J19" s="43"/>
      <c r="K19" s="43"/>
    </row>
    <row r="20" spans="1:12" s="19" customFormat="1" ht="14.4" x14ac:dyDescent="0.2">
      <c r="A20" s="10"/>
      <c r="C20" s="44"/>
      <c r="D20" s="45"/>
      <c r="E20" s="43"/>
      <c r="F20" s="43"/>
      <c r="G20" s="43"/>
      <c r="H20" s="41"/>
      <c r="J20" s="43"/>
      <c r="K20" s="43"/>
    </row>
    <row r="21" spans="1:12" s="19" customFormat="1" ht="14.4" x14ac:dyDescent="0.2">
      <c r="A21" s="10"/>
      <c r="D21" s="45"/>
      <c r="E21" s="43"/>
      <c r="F21" s="43"/>
      <c r="G21" s="46"/>
      <c r="H21" s="41"/>
      <c r="J21" s="43"/>
      <c r="K21" s="43"/>
    </row>
    <row r="22" spans="1:12" s="19" customFormat="1" ht="14.4" x14ac:dyDescent="0.2">
      <c r="A22" s="10"/>
      <c r="C22" s="43"/>
      <c r="D22" s="43"/>
      <c r="E22" s="43"/>
      <c r="F22" s="43"/>
      <c r="G22" s="43"/>
      <c r="H22" s="41"/>
      <c r="J22" s="43"/>
      <c r="K22" s="43"/>
    </row>
    <row r="23" spans="1:12" s="19" customFormat="1" ht="14.4" x14ac:dyDescent="0.2">
      <c r="A23" s="10"/>
      <c r="B23" s="44" t="s">
        <v>2</v>
      </c>
      <c r="C23" s="43"/>
      <c r="D23" s="45"/>
      <c r="E23" s="43"/>
      <c r="F23" s="43"/>
      <c r="G23" s="43"/>
      <c r="H23" s="41"/>
      <c r="J23" s="43"/>
      <c r="K23" s="43"/>
    </row>
    <row r="24" spans="1:12" s="19" customFormat="1" ht="14.4" x14ac:dyDescent="0.2">
      <c r="A24" s="10"/>
      <c r="C24" s="43"/>
      <c r="D24" s="45"/>
      <c r="E24" s="43"/>
      <c r="F24" s="43"/>
      <c r="G24" s="43"/>
    </row>
    <row r="25" spans="1:12" s="19" customFormat="1" ht="18.75" customHeight="1" x14ac:dyDescent="0.2">
      <c r="A25" s="10"/>
      <c r="B25" s="47" t="s">
        <v>3</v>
      </c>
      <c r="C25" s="20" t="s">
        <v>10</v>
      </c>
      <c r="G25" s="20"/>
      <c r="H25" s="22"/>
      <c r="I25" s="17"/>
      <c r="J25" s="20"/>
      <c r="K25" s="20"/>
    </row>
    <row r="26" spans="1:12" s="19" customFormat="1" ht="18.75" customHeight="1" x14ac:dyDescent="0.2">
      <c r="A26" s="10"/>
      <c r="C26" s="23" t="s">
        <v>6</v>
      </c>
      <c r="D26" s="24" t="s">
        <v>7</v>
      </c>
      <c r="E26" s="24" t="s">
        <v>8</v>
      </c>
      <c r="F26" s="24" t="s">
        <v>9</v>
      </c>
      <c r="G26" s="25" t="s">
        <v>11</v>
      </c>
      <c r="H26" s="21"/>
      <c r="I26" s="55" t="s">
        <v>14</v>
      </c>
      <c r="J26" s="54">
        <v>870</v>
      </c>
      <c r="K26" s="20"/>
    </row>
    <row r="27" spans="1:12" s="19" customFormat="1" ht="18.75" customHeight="1" x14ac:dyDescent="0.2">
      <c r="A27" s="10"/>
      <c r="C27" s="26">
        <f ca="1">TODAY()</f>
        <v>44344</v>
      </c>
      <c r="D27" s="53">
        <f ca="1">C27</f>
        <v>44344</v>
      </c>
      <c r="E27" s="27">
        <v>0.83333333333333337</v>
      </c>
      <c r="F27" s="27">
        <v>0.22916666666666666</v>
      </c>
      <c r="G27" s="51">
        <f>IF(E27&lt;F27,F27-E27,F27+1-E27)</f>
        <v>0.39583333333333337</v>
      </c>
      <c r="H27" s="21"/>
      <c r="I27" s="55" t="s">
        <v>15</v>
      </c>
      <c r="J27" s="59">
        <f>G36*24*J26</f>
        <v>89827.5</v>
      </c>
      <c r="K27" s="20"/>
    </row>
    <row r="28" spans="1:12" s="19" customFormat="1" ht="18.75" customHeight="1" x14ac:dyDescent="0.2">
      <c r="A28" s="10"/>
      <c r="C28" s="26">
        <f ca="1">C27+1</f>
        <v>44345</v>
      </c>
      <c r="D28" s="53">
        <f t="shared" ref="D28:D35" ca="1" si="1">C28</f>
        <v>44345</v>
      </c>
      <c r="E28" s="27">
        <v>0.89583333333333337</v>
      </c>
      <c r="F28" s="27">
        <v>0.14583333333333334</v>
      </c>
      <c r="G28" s="51">
        <f t="shared" ref="G28:G35" si="2">IF(E28&lt;F28,F28-E28,F28+1-E28)</f>
        <v>0.24999999999999989</v>
      </c>
      <c r="H28" s="21"/>
      <c r="I28" s="17"/>
      <c r="J28" s="20"/>
      <c r="K28" s="20"/>
    </row>
    <row r="29" spans="1:12" s="19" customFormat="1" ht="18.75" customHeight="1" x14ac:dyDescent="0.2">
      <c r="A29" s="10"/>
      <c r="C29" s="26">
        <f t="shared" ref="C29:C35" ca="1" si="3">C28+1</f>
        <v>44346</v>
      </c>
      <c r="D29" s="53">
        <f t="shared" ca="1" si="1"/>
        <v>44346</v>
      </c>
      <c r="E29" s="27">
        <v>0.90625</v>
      </c>
      <c r="F29" s="27">
        <v>0.16666666666666666</v>
      </c>
      <c r="G29" s="51">
        <f t="shared" si="2"/>
        <v>0.26041666666666674</v>
      </c>
      <c r="H29" s="29" t="s">
        <v>16</v>
      </c>
      <c r="I29" s="30" t="s">
        <v>17</v>
      </c>
      <c r="J29" s="31"/>
      <c r="K29" s="31"/>
    </row>
    <row r="30" spans="1:12" s="19" customFormat="1" ht="18.75" customHeight="1" x14ac:dyDescent="0.2">
      <c r="A30" s="10"/>
      <c r="C30" s="26">
        <f t="shared" ca="1" si="3"/>
        <v>44347</v>
      </c>
      <c r="D30" s="53">
        <f t="shared" ca="1" si="1"/>
        <v>44347</v>
      </c>
      <c r="E30" s="27">
        <v>0.97916666666666663</v>
      </c>
      <c r="F30" s="27">
        <v>0.33333333333333331</v>
      </c>
      <c r="G30" s="51">
        <f t="shared" si="2"/>
        <v>0.35416666666666663</v>
      </c>
      <c r="H30" s="32"/>
      <c r="I30" s="33" t="s">
        <v>19</v>
      </c>
      <c r="J30" s="33"/>
      <c r="K30" s="33"/>
    </row>
    <row r="31" spans="1:12" s="19" customFormat="1" ht="18.75" customHeight="1" x14ac:dyDescent="0.2">
      <c r="A31" s="10"/>
      <c r="C31" s="26">
        <f t="shared" ca="1" si="3"/>
        <v>44348</v>
      </c>
      <c r="D31" s="53">
        <f t="shared" ca="1" si="1"/>
        <v>44348</v>
      </c>
      <c r="E31" s="34"/>
      <c r="F31" s="34"/>
      <c r="G31" s="51">
        <f t="shared" si="2"/>
        <v>1</v>
      </c>
      <c r="H31" s="32"/>
      <c r="I31" s="30"/>
      <c r="J31" s="31"/>
      <c r="K31" s="35">
        <v>4.302083333333333</v>
      </c>
    </row>
    <row r="32" spans="1:12" s="19" customFormat="1" ht="18.75" customHeight="1" x14ac:dyDescent="0.2">
      <c r="A32" s="10"/>
      <c r="C32" s="26">
        <f t="shared" ca="1" si="3"/>
        <v>44349</v>
      </c>
      <c r="D32" s="53">
        <f t="shared" ca="1" si="1"/>
        <v>44349</v>
      </c>
      <c r="E32" s="27">
        <v>0.54166666666666663</v>
      </c>
      <c r="F32" s="27">
        <v>0.83333333333333337</v>
      </c>
      <c r="G32" s="51">
        <f t="shared" si="2"/>
        <v>0.29166666666666674</v>
      </c>
      <c r="H32" s="30"/>
      <c r="I32" s="33" t="s">
        <v>18</v>
      </c>
      <c r="J32" s="31"/>
      <c r="K32" s="31"/>
    </row>
    <row r="33" spans="1:11" s="19" customFormat="1" ht="18.75" customHeight="1" x14ac:dyDescent="0.2">
      <c r="A33" s="10"/>
      <c r="C33" s="26">
        <f t="shared" ca="1" si="3"/>
        <v>44350</v>
      </c>
      <c r="D33" s="53">
        <f t="shared" ca="1" si="1"/>
        <v>44350</v>
      </c>
      <c r="E33" s="27">
        <v>0.60416666666666663</v>
      </c>
      <c r="F33" s="27">
        <v>0.95833333333333337</v>
      </c>
      <c r="G33" s="51">
        <f t="shared" si="2"/>
        <v>0.35416666666666674</v>
      </c>
      <c r="H33" s="21"/>
      <c r="I33" s="20"/>
      <c r="J33" s="20"/>
      <c r="K33" s="20"/>
    </row>
    <row r="34" spans="1:11" s="19" customFormat="1" ht="18.75" customHeight="1" x14ac:dyDescent="0.2">
      <c r="A34" s="10"/>
      <c r="C34" s="26">
        <f t="shared" ca="1" si="3"/>
        <v>44351</v>
      </c>
      <c r="D34" s="53">
        <f t="shared" ca="1" si="1"/>
        <v>44351</v>
      </c>
      <c r="E34" s="34"/>
      <c r="F34" s="34"/>
      <c r="G34" s="51">
        <f t="shared" si="2"/>
        <v>1</v>
      </c>
      <c r="H34" s="21"/>
      <c r="I34" s="17"/>
      <c r="K34" s="20"/>
    </row>
    <row r="35" spans="1:11" s="19" customFormat="1" ht="18.75" customHeight="1" x14ac:dyDescent="0.2">
      <c r="A35" s="10"/>
      <c r="C35" s="26">
        <f t="shared" ca="1" si="3"/>
        <v>44352</v>
      </c>
      <c r="D35" s="53">
        <f t="shared" ca="1" si="1"/>
        <v>44352</v>
      </c>
      <c r="E35" s="27">
        <v>0.91666666666666663</v>
      </c>
      <c r="F35" s="27">
        <v>0.3125</v>
      </c>
      <c r="G35" s="51">
        <f t="shared" si="2"/>
        <v>0.39583333333333337</v>
      </c>
      <c r="H35" s="36"/>
      <c r="I35" s="37"/>
      <c r="J35" s="38"/>
      <c r="K35" s="38"/>
    </row>
    <row r="36" spans="1:11" s="19" customFormat="1" ht="18.75" customHeight="1" x14ac:dyDescent="0.2">
      <c r="A36" s="10"/>
      <c r="C36" s="38"/>
      <c r="D36" s="39"/>
      <c r="E36" s="38"/>
      <c r="F36" s="40" t="s">
        <v>12</v>
      </c>
      <c r="G36" s="52">
        <f>SUM(G27:G35)</f>
        <v>4.302083333333333</v>
      </c>
      <c r="H36" s="41"/>
      <c r="I36" s="42"/>
      <c r="J36" s="43"/>
      <c r="K36" s="43"/>
    </row>
    <row r="37" spans="1:11" s="19" customFormat="1" ht="14.4" x14ac:dyDescent="0.2">
      <c r="A37" s="10"/>
    </row>
    <row r="38" spans="1:11" s="19" customFormat="1" ht="14.4" x14ac:dyDescent="0.2">
      <c r="A38" s="10"/>
    </row>
    <row r="39" spans="1:11" s="2" customFormat="1" x14ac:dyDescent="0.2">
      <c r="A39"/>
    </row>
    <row r="40" spans="1:11" s="2" customFormat="1" x14ac:dyDescent="0.2">
      <c r="A40"/>
    </row>
    <row r="41" spans="1:11" s="2" customFormat="1" x14ac:dyDescent="0.2">
      <c r="A41"/>
    </row>
    <row r="42" spans="1:11" s="2" customFormat="1" x14ac:dyDescent="0.2">
      <c r="A42"/>
    </row>
    <row r="43" spans="1:11" s="2" customFormat="1" x14ac:dyDescent="0.2">
      <c r="A43"/>
    </row>
    <row r="44" spans="1:11" s="2" customFormat="1" x14ac:dyDescent="0.2">
      <c r="A44"/>
    </row>
    <row r="45" spans="1:11" s="2" customFormat="1" x14ac:dyDescent="0.2">
      <c r="A45"/>
    </row>
    <row r="46" spans="1:11" s="2" customFormat="1" x14ac:dyDescent="0.2">
      <c r="A46"/>
    </row>
    <row r="47" spans="1:11" s="2" customFormat="1" x14ac:dyDescent="0.2">
      <c r="A47"/>
    </row>
    <row r="48" spans="1:1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2.44140625" customWidth="1"/>
    <col min="4" max="4" width="8.88671875" customWidth="1"/>
    <col min="5" max="5" width="12.21875" customWidth="1"/>
    <col min="6" max="7" width="10.88671875" customWidth="1"/>
    <col min="8" max="8" width="7.109375" customWidth="1"/>
    <col min="9" max="9" width="10.88671875" customWidth="1"/>
    <col min="10" max="10" width="12.6640625" customWidth="1"/>
    <col min="11" max="12" width="10.88671875" customWidth="1"/>
    <col min="13" max="13" width="9.44140625" customWidth="1"/>
  </cols>
  <sheetData>
    <row r="1" spans="1:13" ht="12.75" customHeight="1" thickBot="1" x14ac:dyDescent="0.25">
      <c r="A1" s="65" t="s">
        <v>21</v>
      </c>
      <c r="B1" s="65"/>
      <c r="C1" s="65"/>
      <c r="D1" s="65"/>
      <c r="E1" s="65"/>
      <c r="F1" s="65"/>
      <c r="G1" s="65"/>
      <c r="H1" s="65"/>
      <c r="I1" s="65"/>
    </row>
    <row r="2" spans="1:13" ht="23.25" customHeight="1" thickBot="1" x14ac:dyDescent="0.25">
      <c r="B2" s="62" t="s">
        <v>4</v>
      </c>
      <c r="C2" s="63"/>
      <c r="D2" s="63"/>
      <c r="E2" s="64"/>
      <c r="F2" s="1" t="s">
        <v>1</v>
      </c>
      <c r="G2" s="61" t="s">
        <v>13</v>
      </c>
      <c r="H2" s="61"/>
      <c r="I2" s="61"/>
      <c r="K2" s="9"/>
      <c r="L2" s="9"/>
    </row>
    <row r="3" spans="1:13" s="10" customFormat="1" ht="14.4" x14ac:dyDescent="0.2">
      <c r="K3" s="11"/>
      <c r="L3" s="11"/>
    </row>
    <row r="4" spans="1:13" s="10" customFormat="1" ht="14.4" x14ac:dyDescent="0.2">
      <c r="F4" s="12"/>
      <c r="G4" s="12"/>
      <c r="H4" s="12"/>
      <c r="I4" s="12"/>
      <c r="J4" s="12"/>
      <c r="K4" s="13"/>
      <c r="L4" s="13"/>
    </row>
    <row r="5" spans="1:13" s="10" customFormat="1" ht="17.25" customHeight="1" x14ac:dyDescent="0.2">
      <c r="B5" s="14" t="s">
        <v>0</v>
      </c>
      <c r="C5" s="10" t="s">
        <v>23</v>
      </c>
      <c r="K5" s="11"/>
      <c r="L5" s="11"/>
    </row>
    <row r="6" spans="1:13" s="19" customFormat="1" ht="17.25" customHeight="1" x14ac:dyDescent="0.2">
      <c r="A6" s="10"/>
      <c r="B6" s="15"/>
      <c r="C6" s="16" t="s">
        <v>22</v>
      </c>
      <c r="D6" s="17"/>
      <c r="E6" s="17"/>
      <c r="F6" s="17"/>
      <c r="G6" s="17"/>
      <c r="H6" s="17"/>
      <c r="I6" s="18"/>
      <c r="J6" s="18"/>
      <c r="K6" s="18"/>
      <c r="L6" s="17"/>
    </row>
    <row r="7" spans="1:13" s="19" customFormat="1" ht="14.4" x14ac:dyDescent="0.2">
      <c r="A7" s="10"/>
      <c r="B7" s="15"/>
      <c r="D7" s="20"/>
      <c r="E7" s="20"/>
      <c r="F7" s="20"/>
      <c r="G7" s="20"/>
      <c r="H7" s="21"/>
      <c r="I7" s="17"/>
      <c r="J7" s="20"/>
      <c r="K7" s="20"/>
      <c r="L7" s="21"/>
    </row>
    <row r="8" spans="1:13" s="19" customFormat="1" ht="19.5" customHeight="1" x14ac:dyDescent="0.2">
      <c r="A8" s="10"/>
      <c r="C8" s="20" t="s">
        <v>10</v>
      </c>
      <c r="G8" s="20"/>
      <c r="H8" s="22"/>
      <c r="I8" s="17"/>
      <c r="J8" s="20"/>
      <c r="K8" s="20"/>
      <c r="L8" s="21"/>
    </row>
    <row r="9" spans="1:13" s="19" customFormat="1" ht="19.5" customHeight="1" x14ac:dyDescent="0.2">
      <c r="A9" s="10"/>
      <c r="C9" s="23" t="s">
        <v>6</v>
      </c>
      <c r="D9" s="24" t="s">
        <v>7</v>
      </c>
      <c r="E9" s="24" t="s">
        <v>8</v>
      </c>
      <c r="F9" s="24" t="s">
        <v>9</v>
      </c>
      <c r="G9" s="25" t="s">
        <v>11</v>
      </c>
      <c r="H9" s="21"/>
      <c r="I9" s="58" t="s">
        <v>14</v>
      </c>
      <c r="J9" s="54">
        <v>870</v>
      </c>
      <c r="K9" s="20"/>
      <c r="L9" s="21"/>
    </row>
    <row r="10" spans="1:13" s="19" customFormat="1" ht="19.5" customHeight="1" x14ac:dyDescent="0.2">
      <c r="A10" s="10"/>
      <c r="B10" s="15"/>
      <c r="C10" s="26">
        <f ca="1">TODAY()</f>
        <v>44344</v>
      </c>
      <c r="D10" s="48">
        <f ca="1">C10</f>
        <v>44344</v>
      </c>
      <c r="E10" s="27">
        <v>0.83333333333333337</v>
      </c>
      <c r="F10" s="27">
        <v>0.22916666666666666</v>
      </c>
      <c r="G10" s="49">
        <f>IF(E10&lt;F10,F10-E10,F10+1-E10)</f>
        <v>0.39583333333333337</v>
      </c>
      <c r="H10" s="21"/>
      <c r="I10" s="58" t="s">
        <v>15</v>
      </c>
      <c r="J10" s="57">
        <f>G19*24*J9</f>
        <v>89827.5</v>
      </c>
      <c r="K10" s="20"/>
      <c r="L10" s="21"/>
      <c r="M10" s="19">
        <f>K14*24*J9</f>
        <v>89827.5</v>
      </c>
    </row>
    <row r="11" spans="1:13" s="19" customFormat="1" ht="19.5" customHeight="1" x14ac:dyDescent="0.2">
      <c r="A11" s="10"/>
      <c r="B11" s="15"/>
      <c r="C11" s="26">
        <f ca="1">C10+1</f>
        <v>44345</v>
      </c>
      <c r="D11" s="48">
        <f t="shared" ref="D11:D18" ca="1" si="0">C11</f>
        <v>44345</v>
      </c>
      <c r="E11" s="27">
        <v>0.89583333333333337</v>
      </c>
      <c r="F11" s="27">
        <v>0.14583333333333334</v>
      </c>
      <c r="G11" s="49">
        <f t="shared" ref="G11:G18" si="1">IF(E11&lt;F11,F11-E11,F11+1-E11)</f>
        <v>0.24999999999999989</v>
      </c>
      <c r="H11" s="21"/>
      <c r="I11" s="17"/>
      <c r="J11" s="20"/>
      <c r="K11" s="20"/>
      <c r="L11" s="21"/>
    </row>
    <row r="12" spans="1:13" s="19" customFormat="1" ht="19.5" customHeight="1" x14ac:dyDescent="0.2">
      <c r="A12" s="10"/>
      <c r="B12" s="15"/>
      <c r="C12" s="26">
        <f t="shared" ref="C12:C18" ca="1" si="2">C11+1</f>
        <v>44346</v>
      </c>
      <c r="D12" s="48">
        <f t="shared" ca="1" si="0"/>
        <v>44346</v>
      </c>
      <c r="E12" s="27">
        <v>0.90625</v>
      </c>
      <c r="F12" s="27">
        <v>0.16666666666666666</v>
      </c>
      <c r="G12" s="49">
        <f t="shared" si="1"/>
        <v>0.26041666666666674</v>
      </c>
      <c r="H12" s="60" t="s">
        <v>16</v>
      </c>
      <c r="I12" s="30" t="s">
        <v>17</v>
      </c>
      <c r="J12" s="31"/>
      <c r="K12" s="31"/>
      <c r="L12" s="21"/>
    </row>
    <row r="13" spans="1:13" s="19" customFormat="1" ht="19.5" customHeight="1" x14ac:dyDescent="0.2">
      <c r="A13" s="10"/>
      <c r="B13" s="15"/>
      <c r="C13" s="26">
        <f t="shared" ca="1" si="2"/>
        <v>44347</v>
      </c>
      <c r="D13" s="48">
        <f t="shared" ca="1" si="0"/>
        <v>44347</v>
      </c>
      <c r="E13" s="27">
        <v>0.97916666666666663</v>
      </c>
      <c r="F13" s="27">
        <v>0.33333333333333331</v>
      </c>
      <c r="G13" s="49">
        <f t="shared" si="1"/>
        <v>0.35416666666666663</v>
      </c>
      <c r="H13" s="32"/>
      <c r="I13" s="33" t="s">
        <v>19</v>
      </c>
      <c r="J13" s="33"/>
      <c r="K13" s="33"/>
      <c r="L13" s="21"/>
    </row>
    <row r="14" spans="1:13" s="19" customFormat="1" ht="19.5" customHeight="1" x14ac:dyDescent="0.2">
      <c r="A14" s="10"/>
      <c r="B14" s="15"/>
      <c r="C14" s="26">
        <f t="shared" ca="1" si="2"/>
        <v>44348</v>
      </c>
      <c r="D14" s="48">
        <f t="shared" ca="1" si="0"/>
        <v>44348</v>
      </c>
      <c r="E14" s="34"/>
      <c r="F14" s="34"/>
      <c r="G14" s="49">
        <f t="shared" si="1"/>
        <v>1</v>
      </c>
      <c r="H14" s="32"/>
      <c r="I14" s="30"/>
      <c r="J14" s="31"/>
      <c r="K14" s="35">
        <v>4.302083333333333</v>
      </c>
      <c r="L14" s="21"/>
    </row>
    <row r="15" spans="1:13" s="19" customFormat="1" ht="19.5" customHeight="1" x14ac:dyDescent="0.2">
      <c r="A15" s="10"/>
      <c r="B15" s="15"/>
      <c r="C15" s="26">
        <f t="shared" ca="1" si="2"/>
        <v>44349</v>
      </c>
      <c r="D15" s="48">
        <f t="shared" ca="1" si="0"/>
        <v>44349</v>
      </c>
      <c r="E15" s="27">
        <v>0.54166666666666663</v>
      </c>
      <c r="F15" s="27">
        <v>0.83333333333333337</v>
      </c>
      <c r="G15" s="49">
        <f t="shared" si="1"/>
        <v>0.29166666666666674</v>
      </c>
      <c r="H15" s="30"/>
      <c r="I15" s="33" t="s">
        <v>18</v>
      </c>
      <c r="J15" s="31"/>
      <c r="K15" s="31"/>
      <c r="L15" s="20"/>
    </row>
    <row r="16" spans="1:13" s="19" customFormat="1" ht="19.5" customHeight="1" x14ac:dyDescent="0.2">
      <c r="A16" s="10"/>
      <c r="B16" s="15"/>
      <c r="C16" s="26">
        <f t="shared" ca="1" si="2"/>
        <v>44350</v>
      </c>
      <c r="D16" s="48">
        <f t="shared" ca="1" si="0"/>
        <v>44350</v>
      </c>
      <c r="E16" s="27">
        <v>0.60416666666666663</v>
      </c>
      <c r="F16" s="27">
        <v>0.95833333333333337</v>
      </c>
      <c r="G16" s="49">
        <f t="shared" si="1"/>
        <v>0.35416666666666674</v>
      </c>
      <c r="H16" s="21"/>
      <c r="I16" s="20"/>
      <c r="J16" s="20"/>
      <c r="K16" s="20"/>
      <c r="L16" s="17"/>
    </row>
    <row r="17" spans="1:12" s="19" customFormat="1" ht="19.5" customHeight="1" x14ac:dyDescent="0.2">
      <c r="A17" s="10"/>
      <c r="B17" s="15"/>
      <c r="C17" s="26">
        <f t="shared" ca="1" si="2"/>
        <v>44351</v>
      </c>
      <c r="D17" s="48">
        <f t="shared" ca="1" si="0"/>
        <v>44351</v>
      </c>
      <c r="E17" s="34"/>
      <c r="F17" s="34"/>
      <c r="G17" s="49">
        <f t="shared" si="1"/>
        <v>1</v>
      </c>
      <c r="H17" s="21"/>
      <c r="I17" s="17"/>
      <c r="K17" s="20"/>
      <c r="L17" s="17"/>
    </row>
    <row r="18" spans="1:12" s="19" customFormat="1" ht="19.5" customHeight="1" x14ac:dyDescent="0.2">
      <c r="A18" s="10"/>
      <c r="B18" s="15"/>
      <c r="C18" s="26">
        <f t="shared" ca="1" si="2"/>
        <v>44352</v>
      </c>
      <c r="D18" s="48">
        <f t="shared" ca="1" si="0"/>
        <v>44352</v>
      </c>
      <c r="E18" s="27">
        <v>0.91666666666666663</v>
      </c>
      <c r="F18" s="27">
        <v>0.3125</v>
      </c>
      <c r="G18" s="49">
        <f t="shared" si="1"/>
        <v>0.39583333333333337</v>
      </c>
      <c r="H18" s="36"/>
      <c r="I18" s="37"/>
      <c r="J18" s="38"/>
      <c r="K18" s="38"/>
      <c r="L18" s="37"/>
    </row>
    <row r="19" spans="1:12" s="19" customFormat="1" ht="14.4" x14ac:dyDescent="0.2">
      <c r="A19" s="10"/>
      <c r="C19" s="38"/>
      <c r="D19" s="39"/>
      <c r="E19" s="38"/>
      <c r="F19" s="40" t="s">
        <v>12</v>
      </c>
      <c r="G19" s="56">
        <f>SUM(G10:G18)</f>
        <v>4.302083333333333</v>
      </c>
      <c r="H19" s="41"/>
      <c r="I19" s="42"/>
      <c r="J19" s="43"/>
      <c r="K19" s="43"/>
      <c r="L19" s="17"/>
    </row>
    <row r="20" spans="1:12" s="19" customFormat="1" ht="14.4" x14ac:dyDescent="0.2">
      <c r="A20" s="10"/>
      <c r="C20" s="44"/>
      <c r="D20" s="45"/>
      <c r="E20" s="43"/>
      <c r="F20" s="43"/>
      <c r="G20" s="43"/>
      <c r="H20" s="41"/>
      <c r="J20" s="43"/>
      <c r="K20" s="43"/>
    </row>
    <row r="21" spans="1:12" s="2" customFormat="1" x14ac:dyDescent="0.2">
      <c r="A21"/>
      <c r="D21" s="6"/>
      <c r="E21" s="5"/>
      <c r="F21" s="5"/>
      <c r="G21" s="4"/>
      <c r="H21" s="3"/>
      <c r="J21" s="5"/>
      <c r="K21" s="5"/>
    </row>
    <row r="22" spans="1:12" s="2" customFormat="1" x14ac:dyDescent="0.2">
      <c r="A22"/>
      <c r="C22" s="5"/>
      <c r="D22" s="5"/>
      <c r="E22" s="5"/>
      <c r="F22" s="5"/>
      <c r="G22" s="5"/>
      <c r="H22" s="3"/>
      <c r="J22" s="5"/>
      <c r="K22" s="5"/>
    </row>
    <row r="23" spans="1:12" s="2" customFormat="1" x14ac:dyDescent="0.2">
      <c r="A23"/>
      <c r="C23" s="5"/>
      <c r="D23" s="6"/>
      <c r="E23" s="5"/>
      <c r="F23" s="5"/>
      <c r="G23" s="5"/>
      <c r="H23" s="3"/>
      <c r="J23" s="5"/>
      <c r="K23" s="5"/>
    </row>
    <row r="24" spans="1:12" s="2" customFormat="1" x14ac:dyDescent="0.2">
      <c r="A24"/>
      <c r="C24" s="5"/>
      <c r="D24" s="6"/>
      <c r="E24" s="5"/>
      <c r="F24" s="5"/>
      <c r="G24" s="5"/>
    </row>
    <row r="25" spans="1:12" s="2" customFormat="1" x14ac:dyDescent="0.2">
      <c r="A25"/>
      <c r="C25" s="5"/>
      <c r="D25" s="6"/>
      <c r="E25" s="5"/>
      <c r="F25" s="5"/>
      <c r="G25" s="5"/>
    </row>
    <row r="26" spans="1:12" s="2" customFormat="1" x14ac:dyDescent="0.2">
      <c r="A26"/>
      <c r="C26" s="5"/>
      <c r="D26" s="6"/>
      <c r="E26" s="5"/>
      <c r="F26" s="5"/>
      <c r="G26" s="5"/>
    </row>
    <row r="27" spans="1:12" s="2" customFormat="1" x14ac:dyDescent="0.2">
      <c r="A27"/>
      <c r="C27" s="5"/>
      <c r="D27" s="5"/>
      <c r="E27" s="5"/>
      <c r="F27" s="5"/>
      <c r="G27" s="5"/>
    </row>
    <row r="28" spans="1:12" s="2" customFormat="1" x14ac:dyDescent="0.2">
      <c r="A28"/>
      <c r="C28" s="5"/>
      <c r="D28" s="5"/>
      <c r="E28" s="7"/>
      <c r="F28" s="7"/>
      <c r="G28" s="5"/>
    </row>
    <row r="29" spans="1:12" s="2" customFormat="1" x14ac:dyDescent="0.2">
      <c r="A29"/>
      <c r="C29" s="5"/>
      <c r="D29" s="5"/>
      <c r="E29" s="7"/>
      <c r="F29" s="7"/>
      <c r="G29" s="5"/>
    </row>
    <row r="30" spans="1:12" s="2" customFormat="1" x14ac:dyDescent="0.2">
      <c r="A30"/>
      <c r="C30" s="5"/>
      <c r="D30" s="5"/>
      <c r="E30" s="8"/>
      <c r="F30" s="8"/>
      <c r="G30" s="5"/>
    </row>
    <row r="31" spans="1:12" s="2" customFormat="1" x14ac:dyDescent="0.2">
      <c r="A31"/>
      <c r="C31" s="5"/>
      <c r="D31" s="4"/>
      <c r="E31" s="7"/>
      <c r="F31" s="7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2021-05-28T01:55:57Z</dcterms:modified>
</cp:coreProperties>
</file>