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0-関数練習ー１/"/>
    </mc:Choice>
  </mc:AlternateContent>
  <xr:revisionPtr revIDLastSave="0" documentId="8_{5095DF26-9864-419E-8ACF-2A2042A8FDDE}" xr6:coauthVersionLast="45" xr6:coauthVersionMax="45" xr10:uidLastSave="{00000000-0000-0000-0000-000000000000}"/>
  <bookViews>
    <workbookView xWindow="246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6" i="2" l="1"/>
  <c r="E23" i="1"/>
  <c r="E24" i="1"/>
  <c r="E25" i="1"/>
  <c r="E26" i="1"/>
  <c r="E27" i="1"/>
  <c r="E28" i="1"/>
  <c r="E29" i="1"/>
  <c r="E30" i="1"/>
  <c r="E31" i="1"/>
  <c r="F31" i="1"/>
  <c r="F30" i="1"/>
  <c r="F29" i="1"/>
  <c r="F28" i="1"/>
  <c r="F27" i="1"/>
  <c r="F26" i="1"/>
  <c r="F25" i="1"/>
  <c r="F24" i="1"/>
  <c r="F23" i="1"/>
  <c r="E16" i="2"/>
  <c r="F9" i="2"/>
  <c r="F10" i="2"/>
  <c r="F11" i="2"/>
  <c r="F12" i="2"/>
  <c r="F13" i="2"/>
  <c r="F14" i="2"/>
  <c r="F15" i="2"/>
  <c r="F8" i="2"/>
  <c r="E9" i="2"/>
  <c r="E10" i="2"/>
  <c r="E11" i="2"/>
  <c r="E12" i="2"/>
  <c r="E13" i="2"/>
  <c r="E14" i="2"/>
  <c r="E15" i="2"/>
  <c r="E8" i="2"/>
  <c r="I13" i="2" l="1"/>
  <c r="I24" i="1"/>
  <c r="I9" i="2"/>
  <c r="I32" i="1"/>
  <c r="E32" i="1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I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F8:F16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&lt;=3</t>
        </r>
        <r>
          <rPr>
            <b/>
            <sz val="14"/>
            <color indexed="81"/>
            <rFont val="ＭＳ Ｐゴシック"/>
            <family val="3"/>
            <charset val="128"/>
          </rPr>
          <t>",D8:D16)</t>
        </r>
      </text>
    </comment>
    <comment ref="I13" authorId="1" shapeId="0" xr:uid="{00000000-0006-0000-0100-000002000000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  <scheme val="minor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  <scheme val="minor"/>
          </rPr>
          <t>E8:E16</t>
        </r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  <scheme val="minor"/>
          </rPr>
          <t>&gt;=0.10</t>
        </r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",D8:D16)</t>
        </r>
      </text>
    </comment>
    <comment ref="E1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=D16/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$D$8:$D$16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数式バーでＳＵＭ関数を入力します。
絶対参照を忘れずに！</t>
        </r>
      </text>
    </comment>
    <comment ref="F16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(D16,</t>
        </r>
        <r>
          <rPr>
            <b/>
            <sz val="14"/>
            <color indexed="10"/>
            <rFont val="ＭＳ Ｐゴシック"/>
            <family val="3"/>
            <charset val="128"/>
          </rPr>
          <t>$D$8:$D$16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絶対参照に注意！</t>
        </r>
      </text>
    </comment>
  </commentList>
</comments>
</file>

<file path=xl/sharedStrings.xml><?xml version="1.0" encoding="utf-8"?>
<sst xmlns="http://schemas.openxmlformats.org/spreadsheetml/2006/main" count="65" uniqueCount="24">
  <si>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</si>
  <si>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</si>
  <si>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</si>
  <si>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</si>
  <si>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</si>
  <si>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RANK  &amp;  SUMIF</t>
    <phoneticPr fontId="2"/>
  </si>
  <si>
    <t>売上順位</t>
    <rPh sb="0" eb="2">
      <t>ウリアゲ</t>
    </rPh>
    <rPh sb="2" eb="4">
      <t>ジュンイ</t>
    </rPh>
    <phoneticPr fontId="2"/>
  </si>
  <si>
    <t>顧客名</t>
    <rPh sb="0" eb="2">
      <t>コキャク</t>
    </rPh>
    <rPh sb="2" eb="3">
      <t>ナ</t>
    </rPh>
    <phoneticPr fontId="2"/>
  </si>
  <si>
    <t>売上金額</t>
    <rPh sb="0" eb="2">
      <t>ウリアゲ</t>
    </rPh>
    <rPh sb="2" eb="4">
      <t>キンガク</t>
    </rPh>
    <phoneticPr fontId="2"/>
  </si>
  <si>
    <t>西郷高志</t>
    <rPh sb="0" eb="2">
      <t>サイゴウ</t>
    </rPh>
    <rPh sb="2" eb="4">
      <t>タカシ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</si>
  <si>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</si>
  <si>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</si>
  <si>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</si>
  <si>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</si>
  <si>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</si>
  <si>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売上構成比</t>
    <rPh sb="0" eb="2">
      <t>ウリアゲ</t>
    </rPh>
    <rPh sb="2" eb="5">
      <t>コウセイヒ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</si>
  <si>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</si>
  <si>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</si>
  <si>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売上構成比「１０％」以上の合計金額は？</t>
    <rPh sb="0" eb="2">
      <t>ウリアゲ</t>
    </rPh>
    <rPh sb="2" eb="5">
      <t>コウセイヒ</t>
    </rPh>
    <rPh sb="10" eb="12">
      <t>イジョウ</t>
    </rPh>
    <rPh sb="13" eb="15">
      <t>ゴウケイ</t>
    </rPh>
    <rPh sb="15" eb="17">
      <t>キンガク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</si>
  <si>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</si>
  <si>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売上順位</t>
    </r>
    <r>
      <rPr>
        <b/>
        <sz val="12"/>
        <color rgb="FFC00000"/>
        <rFont val="ＭＳ Ｐゴシック"/>
        <family val="3"/>
        <charset val="128"/>
      </rPr>
      <t>「ベスト３」の合計金額</t>
    </r>
    <r>
      <rPr>
        <sz val="12"/>
        <color indexed="8"/>
        <rFont val="ＭＳ Ｐゴシック"/>
        <family val="3"/>
        <charset val="128"/>
      </rPr>
      <t>は？</t>
    </r>
    <rPh sb="0" eb="2">
      <t>ウリアゲ</t>
    </rPh>
    <rPh sb="2" eb="4">
      <t>ジュンイ</t>
    </rPh>
    <rPh sb="11" eb="13">
      <t>ゴウケイ</t>
    </rPh>
    <rPh sb="13" eb="15">
      <t>キンガク</t>
    </rPh>
    <phoneticPr fontId="2"/>
  </si>
  <si>
    <r>
      <rPr>
        <b/>
        <sz val="12"/>
        <color indexed="8"/>
        <rFont val="ＭＳ Ｐゴシック"/>
        <family val="3"/>
        <charset val="128"/>
      </rPr>
      <t>売上構成比</t>
    </r>
    <r>
      <rPr>
        <b/>
        <sz val="12"/>
        <color rgb="FFC00000"/>
        <rFont val="ＭＳ Ｐゴシック"/>
        <family val="3"/>
        <charset val="128"/>
      </rPr>
      <t>「１０％」以上の合計金額</t>
    </r>
    <r>
      <rPr>
        <sz val="12"/>
        <color indexed="8"/>
        <rFont val="ＭＳ Ｐゴシック"/>
        <family val="3"/>
        <charset val="128"/>
      </rPr>
      <t>は？</t>
    </r>
    <rPh sb="0" eb="2">
      <t>ウリアゲ</t>
    </rPh>
    <rPh sb="2" eb="5">
      <t>コウセイヒ</t>
    </rPh>
    <rPh sb="10" eb="12">
      <t>イジョウ</t>
    </rPh>
    <rPh sb="13" eb="15">
      <t>ゴウケイ</t>
    </rPh>
    <rPh sb="15" eb="17">
      <t>キンガク</t>
    </rPh>
    <phoneticPr fontId="2"/>
  </si>
  <si>
    <r>
      <rPr>
        <b/>
        <sz val="12"/>
        <color indexed="8"/>
        <rFont val="ＭＳ Ｐゴシック"/>
        <family val="3"/>
        <charset val="128"/>
      </rPr>
      <t>売上順位「ベスト３」の合計金額</t>
    </r>
    <r>
      <rPr>
        <sz val="12"/>
        <color indexed="8"/>
        <rFont val="ＭＳ Ｐゴシック"/>
        <family val="3"/>
        <charset val="128"/>
      </rPr>
      <t>は？</t>
    </r>
    <rPh sb="0" eb="2">
      <t>ウリアゲ</t>
    </rPh>
    <rPh sb="2" eb="4">
      <t>ジュンイ</t>
    </rPh>
    <rPh sb="11" eb="13">
      <t>ゴウケイ</t>
    </rPh>
    <rPh sb="13" eb="15">
      <t>キンガク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</si>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</sst>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3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  <scheme val="minor"/>
    </font>
    <font>
      <b/>
      <sz val="14"/>
      <color indexed="17"/>
      <name val="ＭＳ Ｐゴシック"/>
      <family val="3"/>
      <charset val="128"/>
      <scheme val="minor"/>
    </font>
    <font>
      <b/>
      <sz val="14"/>
      <color indexed="10"/>
      <name val="ＭＳ Ｐゴシック"/>
      <family val="3"/>
      <charset val="128"/>
      <scheme val="minor"/>
    </font>
    <font>
      <b/>
      <sz val="14"/>
      <color indexed="12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2" applyFont="1" applyAlignment="1">
      <alignment vertical="center"/>
    </xf>
    <xf numFmtId="38" fontId="1" fillId="0" borderId="0" xfId="2" applyFont="1" applyFill="1" applyBorder="1" applyAlignment="1">
      <alignment horizontal="center" vertical="center"/>
    </xf>
    <xf numFmtId="38" fontId="0" fillId="0" borderId="0" xfId="2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0" xfId="2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2" applyNumberFormat="1" applyFont="1" applyAlignment="1">
      <alignment vertical="center"/>
    </xf>
    <xf numFmtId="0" fontId="13" fillId="0" borderId="0" xfId="2" applyNumberFormat="1" applyFont="1" applyAlignment="1">
      <alignment vertical="center"/>
    </xf>
    <xf numFmtId="0" fontId="13" fillId="0" borderId="0" xfId="2" applyNumberFormat="1" applyFont="1" applyFill="1" applyAlignment="1">
      <alignment vertical="center"/>
    </xf>
    <xf numFmtId="38" fontId="10" fillId="0" borderId="0" xfId="2" applyFont="1" applyAlignment="1">
      <alignment vertical="center"/>
    </xf>
    <xf numFmtId="0" fontId="13" fillId="8" borderId="4" xfId="0" applyFont="1" applyFill="1" applyBorder="1" applyAlignment="1">
      <alignment horizontal="center" vertical="center"/>
    </xf>
    <xf numFmtId="38" fontId="10" fillId="8" borderId="4" xfId="2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4" fillId="0" borderId="0" xfId="2" applyNumberFormat="1" applyFont="1" applyFill="1" applyBorder="1" applyAlignment="1">
      <alignment horizontal="right" vertical="center"/>
    </xf>
    <xf numFmtId="0" fontId="13" fillId="0" borderId="0" xfId="2" applyNumberFormat="1" applyFont="1" applyBorder="1" applyAlignment="1">
      <alignment vertical="center"/>
    </xf>
    <xf numFmtId="0" fontId="13" fillId="0" borderId="0" xfId="2" applyNumberFormat="1" applyFont="1" applyFill="1" applyBorder="1" applyAlignment="1">
      <alignment vertical="center"/>
    </xf>
    <xf numFmtId="0" fontId="13" fillId="0" borderId="4" xfId="0" applyFont="1" applyBorder="1">
      <alignment vertical="center"/>
    </xf>
    <xf numFmtId="38" fontId="13" fillId="0" borderId="4" xfId="2" applyFont="1" applyBorder="1">
      <alignment vertical="center"/>
    </xf>
    <xf numFmtId="0" fontId="13" fillId="0" borderId="6" xfId="2" applyNumberFormat="1" applyFont="1" applyFill="1" applyBorder="1" applyAlignment="1">
      <alignment vertical="center"/>
    </xf>
    <xf numFmtId="0" fontId="13" fillId="0" borderId="5" xfId="2" applyNumberFormat="1" applyFont="1" applyFill="1" applyBorder="1" applyAlignment="1">
      <alignment vertical="center"/>
    </xf>
    <xf numFmtId="38" fontId="13" fillId="0" borderId="0" xfId="2" applyFont="1" applyFill="1" applyBorder="1" applyAlignment="1">
      <alignment vertical="center"/>
    </xf>
    <xf numFmtId="38" fontId="13" fillId="0" borderId="0" xfId="2" applyFont="1" applyFill="1" applyBorder="1" applyAlignment="1">
      <alignment horizontal="right" vertical="center"/>
    </xf>
    <xf numFmtId="38" fontId="13" fillId="0" borderId="0" xfId="2" applyFont="1" applyBorder="1" applyAlignment="1">
      <alignment vertical="center"/>
    </xf>
    <xf numFmtId="38" fontId="13" fillId="0" borderId="0" xfId="2" applyFont="1" applyAlignment="1">
      <alignment vertical="center"/>
    </xf>
    <xf numFmtId="38" fontId="15" fillId="0" borderId="0" xfId="2" applyFont="1" applyAlignment="1">
      <alignment vertical="center"/>
    </xf>
    <xf numFmtId="38" fontId="10" fillId="0" borderId="0" xfId="2" applyFont="1" applyFill="1" applyBorder="1" applyAlignment="1">
      <alignment horizontal="right"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Border="1" applyAlignment="1">
      <alignment vertical="center"/>
    </xf>
    <xf numFmtId="38" fontId="8" fillId="0" borderId="0" xfId="2" applyFont="1" applyAlignment="1">
      <alignment horizontal="right" vertical="center"/>
    </xf>
    <xf numFmtId="38" fontId="10" fillId="0" borderId="0" xfId="2" applyFont="1" applyFill="1" applyBorder="1" applyAlignment="1">
      <alignment horizontal="center" vertical="center"/>
    </xf>
    <xf numFmtId="38" fontId="16" fillId="7" borderId="4" xfId="2" applyFont="1" applyFill="1" applyBorder="1" applyAlignment="1">
      <alignment vertical="center"/>
    </xf>
    <xf numFmtId="38" fontId="17" fillId="7" borderId="4" xfId="2" applyFont="1" applyFill="1" applyBorder="1" applyAlignment="1">
      <alignment vertical="center"/>
    </xf>
    <xf numFmtId="0" fontId="17" fillId="7" borderId="4" xfId="2" applyNumberFormat="1" applyFont="1" applyFill="1" applyBorder="1" applyAlignment="1">
      <alignment vertical="center"/>
    </xf>
    <xf numFmtId="0" fontId="17" fillId="5" borderId="4" xfId="2" applyNumberFormat="1" applyFont="1" applyFill="1" applyBorder="1" applyAlignment="1">
      <alignment vertical="center"/>
    </xf>
    <xf numFmtId="176" fontId="16" fillId="4" borderId="4" xfId="1" applyNumberFormat="1" applyFont="1" applyFill="1" applyBorder="1" applyAlignment="1">
      <alignment vertical="center"/>
    </xf>
    <xf numFmtId="38" fontId="17" fillId="4" borderId="4" xfId="2" applyFont="1" applyFill="1" applyBorder="1" applyAlignment="1">
      <alignment vertical="center"/>
    </xf>
    <xf numFmtId="38" fontId="20" fillId="0" borderId="4" xfId="2" applyFont="1" applyBorder="1">
      <alignment vertical="center"/>
    </xf>
    <xf numFmtId="0" fontId="20" fillId="0" borderId="5" xfId="2" applyNumberFormat="1" applyFont="1" applyFill="1" applyBorder="1" applyAlignment="1">
      <alignment vertical="center"/>
    </xf>
    <xf numFmtId="0" fontId="17" fillId="7" borderId="4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176" fontId="16" fillId="7" borderId="4" xfId="1" applyNumberFormat="1" applyFont="1" applyFill="1" applyBorder="1" applyAlignment="1">
      <alignment vertical="center"/>
    </xf>
    <xf numFmtId="38" fontId="18" fillId="7" borderId="4" xfId="2" applyFont="1" applyFill="1" applyBorder="1" applyAlignment="1">
      <alignment vertical="center"/>
    </xf>
    <xf numFmtId="6" fontId="9" fillId="6" borderId="0" xfId="3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16</xdr:row>
      <xdr:rowOff>123825</xdr:rowOff>
    </xdr:from>
    <xdr:to>
      <xdr:col>9</xdr:col>
      <xdr:colOff>742950</xdr:colOff>
      <xdr:row>19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048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2</xdr:row>
      <xdr:rowOff>142875</xdr:rowOff>
    </xdr:from>
    <xdr:to>
      <xdr:col>10</xdr:col>
      <xdr:colOff>371475</xdr:colOff>
      <xdr:row>5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162425" y="600075"/>
          <a:ext cx="3686175" cy="466725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売上金額」の合計が無い場合の「売上構成比」？</a:t>
          </a:r>
          <a:endParaRPr kumimoji="1" lang="en-US" altLang="ja-JP" sz="12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17</xdr:row>
      <xdr:rowOff>161925</xdr:rowOff>
    </xdr:from>
    <xdr:to>
      <xdr:col>5</xdr:col>
      <xdr:colOff>289560</xdr:colOff>
      <xdr:row>20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76200" y="4025265"/>
          <a:ext cx="3360420" cy="386715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「売上金額」の合計が無い場合の「売上構成比」</a:t>
          </a:r>
          <a:endParaRPr kumimoji="1" lang="en-US" altLang="ja-JP" sz="1200" b="1"/>
        </a:p>
      </xdr:txBody>
    </xdr:sp>
    <xdr:clientData/>
  </xdr:twoCellAnchor>
  <xdr:twoCellAnchor>
    <xdr:from>
      <xdr:col>10</xdr:col>
      <xdr:colOff>311480</xdr:colOff>
      <xdr:row>1</xdr:row>
      <xdr:rowOff>14434</xdr:rowOff>
    </xdr:from>
    <xdr:to>
      <xdr:col>13</xdr:col>
      <xdr:colOff>312174</xdr:colOff>
      <xdr:row>9</xdr:row>
      <xdr:rowOff>125556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7638C901-AE17-4834-9BC0-52E0C7C86C44}"/>
            </a:ext>
          </a:extLst>
        </xdr:cNvPr>
        <xdr:cNvGrpSpPr/>
      </xdr:nvGrpSpPr>
      <xdr:grpSpPr>
        <a:xfrm>
          <a:off x="7291400" y="174454"/>
          <a:ext cx="2141914" cy="1863722"/>
          <a:chOff x="7537145" y="443059"/>
          <a:chExt cx="2349559" cy="1871342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8CC5805F-43F2-44FC-9D8D-EEADFB4DE4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537145" y="657225"/>
            <a:ext cx="2349559" cy="1657176"/>
          </a:xfrm>
          <a:prstGeom prst="rect">
            <a:avLst/>
          </a:prstGeom>
        </xdr:spPr>
      </xdr:pic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 txBox="1"/>
        </xdr:nvSpPr>
        <xdr:spPr>
          <a:xfrm>
            <a:off x="8477251" y="443059"/>
            <a:ext cx="1333500" cy="728516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>
                <a:latin typeface="+mn-ea"/>
                <a:ea typeface="+mn-ea"/>
              </a:rPr>
              <a:t>ベスト３</a:t>
            </a:r>
            <a:endParaRPr kumimoji="1" lang="en-US" altLang="ja-JP" sz="1200">
              <a:latin typeface="+mn-ea"/>
              <a:ea typeface="+mn-ea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&lt;=3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n-ea"/>
                <a:ea typeface="+mn-ea"/>
              </a:rPr>
              <a:t>と入力</a:t>
            </a:r>
          </a:p>
        </xdr:txBody>
      </xdr:sp>
    </xdr:grpSp>
    <xdr:clientData/>
  </xdr:twoCellAnchor>
  <xdr:twoCellAnchor>
    <xdr:from>
      <xdr:col>10</xdr:col>
      <xdr:colOff>508635</xdr:colOff>
      <xdr:row>11</xdr:row>
      <xdr:rowOff>41382</xdr:rowOff>
    </xdr:from>
    <xdr:to>
      <xdr:col>13</xdr:col>
      <xdr:colOff>680088</xdr:colOff>
      <xdr:row>20</xdr:row>
      <xdr:rowOff>148590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368AF2F8-B124-48DF-8DFA-77B89CAD7BAC}"/>
            </a:ext>
          </a:extLst>
        </xdr:cNvPr>
        <xdr:cNvGrpSpPr/>
      </xdr:nvGrpSpPr>
      <xdr:grpSpPr>
        <a:xfrm>
          <a:off x="7488555" y="2441682"/>
          <a:ext cx="2312673" cy="2118888"/>
          <a:chOff x="7210425" y="3807567"/>
          <a:chExt cx="2552703" cy="2116983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267099BE-6C27-4B6D-BA6B-2F811A2C66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210425" y="4124325"/>
            <a:ext cx="2454852" cy="1800225"/>
          </a:xfrm>
          <a:prstGeom prst="rect">
            <a:avLst/>
          </a:prstGeom>
        </xdr:spPr>
      </xdr:pic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8160379" y="3807567"/>
            <a:ext cx="1602749" cy="669183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/>
              <a:t>構成比１０％以上は</a:t>
            </a:r>
            <a:endParaRPr kumimoji="1" lang="en-US" altLang="ja-JP" sz="1200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&gt;=0.1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  <xdr:twoCellAnchor editAs="oneCell">
    <xdr:from>
      <xdr:col>6</xdr:col>
      <xdr:colOff>270510</xdr:colOff>
      <xdr:row>18</xdr:row>
      <xdr:rowOff>102870</xdr:rowOff>
    </xdr:from>
    <xdr:to>
      <xdr:col>10</xdr:col>
      <xdr:colOff>277733</xdr:colOff>
      <xdr:row>27</xdr:row>
      <xdr:rowOff>131445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13103DCE-FA12-412F-BDA4-3EB425F89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64330" y="4149090"/>
          <a:ext cx="3093323" cy="1674495"/>
        </a:xfrm>
        <a:prstGeom prst="rect">
          <a:avLst/>
        </a:prstGeom>
      </xdr:spPr>
    </xdr:pic>
    <xdr:clientData/>
  </xdr:twoCellAnchor>
  <xdr:twoCellAnchor editAs="oneCell">
    <xdr:from>
      <xdr:col>2</xdr:col>
      <xdr:colOff>241935</xdr:colOff>
      <xdr:row>25</xdr:row>
      <xdr:rowOff>17145</xdr:rowOff>
    </xdr:from>
    <xdr:to>
      <xdr:col>5</xdr:col>
      <xdr:colOff>580727</xdr:colOff>
      <xdr:row>28</xdr:row>
      <xdr:rowOff>102870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C8020E1D-742E-41B2-A0FA-6B68B019C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12495" y="5343525"/>
          <a:ext cx="2815292" cy="634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2"/>
  <sheetViews>
    <sheetView tabSelected="1"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3" width="13.109375" customWidth="1"/>
    <col min="4" max="4" width="10.88671875" customWidth="1"/>
    <col min="5" max="5" width="12.21875" customWidth="1"/>
    <col min="6" max="8" width="10.88671875" customWidth="1"/>
    <col min="9" max="9" width="13.6640625" customWidth="1"/>
    <col min="10" max="12" width="10.88671875" customWidth="1"/>
    <col min="13" max="13" width="9.44140625" customWidth="1"/>
  </cols>
  <sheetData>
    <row r="1" spans="1:12" ht="12.75" customHeight="1" thickBot="1">
      <c r="A1" s="51" t="s">
        <v>23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>
      <c r="B2" s="48" t="s">
        <v>5</v>
      </c>
      <c r="C2" s="49"/>
      <c r="D2" s="49"/>
      <c r="E2" s="50"/>
      <c r="F2" s="1" t="s">
        <v>1</v>
      </c>
      <c r="G2" s="47" t="s">
        <v>4</v>
      </c>
      <c r="H2" s="47"/>
      <c r="I2" s="47"/>
    </row>
    <row r="3" spans="1:12" s="7" customFormat="1" ht="14.4"/>
    <row r="4" spans="1:12" s="7" customFormat="1" ht="14.4">
      <c r="F4" s="8"/>
      <c r="G4" s="8"/>
      <c r="H4" s="8"/>
      <c r="I4" s="8"/>
      <c r="J4" s="8"/>
      <c r="K4" s="8"/>
      <c r="L4" s="8"/>
    </row>
    <row r="5" spans="1:12" s="7" customFormat="1" ht="14.4">
      <c r="B5" s="9" t="s">
        <v>0</v>
      </c>
      <c r="C5" s="10" t="s">
        <v>19</v>
      </c>
    </row>
    <row r="6" spans="1:12" s="14" customFormat="1" ht="14.4">
      <c r="A6" s="7"/>
      <c r="B6" s="11"/>
      <c r="C6" s="12"/>
      <c r="D6" s="12"/>
      <c r="E6" s="12"/>
      <c r="F6" s="12"/>
      <c r="G6" s="12"/>
      <c r="H6" s="12"/>
      <c r="I6" s="13"/>
      <c r="J6" s="13"/>
      <c r="K6" s="13"/>
      <c r="L6" s="12"/>
    </row>
    <row r="7" spans="1:12" s="14" customFormat="1" ht="17.25" customHeight="1">
      <c r="A7" s="7"/>
      <c r="B7" s="11"/>
      <c r="C7" s="15" t="s">
        <v>7</v>
      </c>
      <c r="D7" s="15" t="s">
        <v>8</v>
      </c>
      <c r="E7" s="16" t="s">
        <v>15</v>
      </c>
      <c r="F7" s="17" t="s">
        <v>6</v>
      </c>
      <c r="G7" s="18" t="s">
        <v>16</v>
      </c>
      <c r="H7" s="19" t="s">
        <v>20</v>
      </c>
      <c r="I7" s="20"/>
      <c r="J7" s="20"/>
      <c r="K7" s="20"/>
      <c r="L7" s="19"/>
    </row>
    <row r="8" spans="1:12" s="14" customFormat="1" ht="17.25" customHeight="1">
      <c r="A8" s="7"/>
      <c r="B8" s="11"/>
      <c r="C8" s="21" t="s">
        <v>9</v>
      </c>
      <c r="D8" s="41">
        <v>197210</v>
      </c>
      <c r="E8" s="35"/>
      <c r="F8" s="43"/>
      <c r="H8" s="19"/>
      <c r="I8" s="12"/>
      <c r="J8" s="20"/>
      <c r="K8" s="20"/>
      <c r="L8" s="19"/>
    </row>
    <row r="9" spans="1:12" s="14" customFormat="1" ht="17.25" customHeight="1">
      <c r="A9" s="7"/>
      <c r="B9" s="11"/>
      <c r="C9" s="21" t="s">
        <v>10</v>
      </c>
      <c r="D9" s="41">
        <v>238000</v>
      </c>
      <c r="E9" s="35"/>
      <c r="F9" s="43"/>
      <c r="G9" s="20"/>
      <c r="H9" s="19"/>
      <c r="I9" s="36"/>
      <c r="J9" s="20"/>
      <c r="K9" s="20"/>
      <c r="L9" s="19"/>
    </row>
    <row r="10" spans="1:12" s="14" customFormat="1" ht="17.25" customHeight="1">
      <c r="A10" s="7"/>
      <c r="B10" s="11"/>
      <c r="C10" s="21" t="s">
        <v>11</v>
      </c>
      <c r="D10" s="41">
        <v>237890</v>
      </c>
      <c r="E10" s="35"/>
      <c r="F10" s="43"/>
      <c r="G10" s="20"/>
      <c r="H10" s="19"/>
      <c r="I10" s="12"/>
      <c r="J10" s="20"/>
      <c r="K10" s="20"/>
      <c r="L10" s="19"/>
    </row>
    <row r="11" spans="1:12" s="14" customFormat="1" ht="17.25" customHeight="1">
      <c r="A11" s="7"/>
      <c r="B11" s="11"/>
      <c r="C11" s="21" t="s">
        <v>12</v>
      </c>
      <c r="D11" s="41">
        <v>289000</v>
      </c>
      <c r="E11" s="35"/>
      <c r="F11" s="43"/>
      <c r="G11" s="20"/>
      <c r="H11" s="19"/>
      <c r="I11" s="12"/>
      <c r="J11" s="20"/>
      <c r="K11" s="20"/>
      <c r="L11" s="19"/>
    </row>
    <row r="12" spans="1:12" s="14" customFormat="1" ht="17.25" customHeight="1">
      <c r="A12" s="7"/>
      <c r="B12" s="11"/>
      <c r="C12" s="21" t="s">
        <v>10</v>
      </c>
      <c r="D12" s="41">
        <v>199800</v>
      </c>
      <c r="E12" s="35"/>
      <c r="F12" s="43"/>
      <c r="G12" s="18" t="s">
        <v>17</v>
      </c>
      <c r="H12" s="19" t="s">
        <v>21</v>
      </c>
      <c r="I12" s="12"/>
      <c r="J12" s="20"/>
      <c r="K12" s="20"/>
      <c r="L12" s="19"/>
    </row>
    <row r="13" spans="1:12" s="14" customFormat="1" ht="17.25" customHeight="1">
      <c r="A13" s="7"/>
      <c r="B13" s="11"/>
      <c r="C13" s="21" t="s">
        <v>13</v>
      </c>
      <c r="D13" s="41">
        <v>247000</v>
      </c>
      <c r="E13" s="35"/>
      <c r="F13" s="43"/>
      <c r="G13" s="20"/>
      <c r="H13" s="19"/>
      <c r="J13" s="20"/>
      <c r="K13" s="20"/>
      <c r="L13" s="19"/>
    </row>
    <row r="14" spans="1:12" s="14" customFormat="1" ht="17.25" customHeight="1">
      <c r="A14" s="7"/>
      <c r="B14" s="11"/>
      <c r="C14" s="21" t="s">
        <v>10</v>
      </c>
      <c r="D14" s="41">
        <v>198050</v>
      </c>
      <c r="E14" s="35"/>
      <c r="F14" s="43"/>
      <c r="I14" s="37"/>
      <c r="J14" s="20"/>
      <c r="K14" s="20"/>
      <c r="L14" s="19"/>
    </row>
    <row r="15" spans="1:12" s="14" customFormat="1" ht="17.25" customHeight="1">
      <c r="A15" s="7"/>
      <c r="B15" s="11"/>
      <c r="C15" s="21" t="s">
        <v>12</v>
      </c>
      <c r="D15" s="41">
        <v>278620</v>
      </c>
      <c r="E15" s="35"/>
      <c r="F15" s="43"/>
      <c r="J15" s="20"/>
      <c r="K15" s="20"/>
      <c r="L15" s="19"/>
    </row>
    <row r="16" spans="1:12" s="14" customFormat="1" ht="17.25" customHeight="1">
      <c r="A16" s="7"/>
      <c r="B16" s="11"/>
      <c r="C16" s="21" t="s">
        <v>14</v>
      </c>
      <c r="D16" s="41">
        <v>197800</v>
      </c>
      <c r="E16" s="35"/>
      <c r="F16" s="43"/>
      <c r="K16" s="20"/>
      <c r="L16" s="19"/>
    </row>
    <row r="17" spans="1:12" s="14" customFormat="1" ht="17.25" customHeight="1">
      <c r="A17" s="7"/>
      <c r="B17" s="11"/>
      <c r="C17" s="23"/>
      <c r="D17" s="42"/>
      <c r="E17" s="37"/>
      <c r="F17" s="38"/>
      <c r="K17" s="20"/>
      <c r="L17" s="20"/>
    </row>
    <row r="18" spans="1:12" s="14" customFormat="1" ht="14.4">
      <c r="A18" s="7"/>
      <c r="B18" s="11"/>
      <c r="C18" s="20"/>
      <c r="D18" s="20"/>
      <c r="E18" s="20"/>
      <c r="F18" s="20"/>
      <c r="G18" s="20"/>
      <c r="H18" s="19"/>
      <c r="I18" s="12"/>
      <c r="J18" s="20"/>
      <c r="K18" s="20"/>
      <c r="L18" s="12"/>
    </row>
    <row r="19" spans="1:12" s="14" customFormat="1" ht="14.4">
      <c r="A19" s="7"/>
      <c r="C19" s="25"/>
      <c r="D19" s="26"/>
      <c r="E19" s="25"/>
      <c r="F19" s="25"/>
      <c r="G19" s="25"/>
      <c r="H19" s="27"/>
      <c r="I19" s="28"/>
      <c r="J19" s="25"/>
      <c r="K19" s="25"/>
      <c r="L19" s="28"/>
    </row>
    <row r="20" spans="1:12" s="14" customFormat="1" ht="14.4">
      <c r="A20" s="7"/>
      <c r="B20" s="29" t="s">
        <v>2</v>
      </c>
      <c r="D20" s="30"/>
      <c r="E20" s="31"/>
      <c r="F20" s="31"/>
      <c r="G20" s="31"/>
      <c r="H20" s="32"/>
      <c r="J20" s="31"/>
      <c r="K20" s="31"/>
    </row>
    <row r="21" spans="1:12" s="14" customFormat="1" ht="14.4">
      <c r="A21" s="7"/>
      <c r="D21" s="30"/>
      <c r="E21" s="31"/>
      <c r="F21" s="31"/>
      <c r="G21" s="31"/>
      <c r="H21" s="32"/>
      <c r="J21" s="31"/>
      <c r="K21" s="31"/>
    </row>
    <row r="22" spans="1:12" s="14" customFormat="1" ht="17.25" customHeight="1">
      <c r="A22" s="7"/>
      <c r="B22" s="33" t="s">
        <v>3</v>
      </c>
      <c r="C22" s="15" t="s">
        <v>7</v>
      </c>
      <c r="D22" s="15" t="s">
        <v>8</v>
      </c>
      <c r="E22" s="16" t="s">
        <v>15</v>
      </c>
      <c r="F22" s="17" t="s">
        <v>6</v>
      </c>
      <c r="G22" s="18" t="s">
        <v>16</v>
      </c>
      <c r="H22" s="19" t="s">
        <v>22</v>
      </c>
      <c r="I22" s="20"/>
      <c r="J22" s="31"/>
      <c r="K22" s="31"/>
    </row>
    <row r="23" spans="1:12" s="14" customFormat="1" ht="17.25" customHeight="1">
      <c r="A23" s="7"/>
      <c r="C23" s="21" t="s">
        <v>9</v>
      </c>
      <c r="D23" s="22">
        <v>197210</v>
      </c>
      <c r="E23" s="39">
        <f>D23/SUM($D$8:$D$16)</f>
        <v>9.4659133999241613E-2</v>
      </c>
      <c r="F23" s="44">
        <f>RANK(D23,$D$8:$D$16)</f>
        <v>9</v>
      </c>
      <c r="H23" s="19"/>
      <c r="I23" s="12"/>
      <c r="J23" s="31"/>
      <c r="K23" s="31"/>
    </row>
    <row r="24" spans="1:12" s="14" customFormat="1" ht="17.25" customHeight="1">
      <c r="A24" s="7"/>
      <c r="C24" s="21" t="s">
        <v>10</v>
      </c>
      <c r="D24" s="22">
        <v>238000</v>
      </c>
      <c r="E24" s="39">
        <f t="shared" ref="E24:E30" si="0">D24/SUM($D$8:$D$16)</f>
        <v>0.11423798941138635</v>
      </c>
      <c r="F24" s="44">
        <f t="shared" ref="F24:F30" si="1">RANK(D24,$D$8:$D$16)</f>
        <v>4</v>
      </c>
      <c r="G24" s="20"/>
      <c r="H24" s="19"/>
      <c r="I24" s="40">
        <f>SUMIF(F23:F31,"&lt;=3",D23:D31)</f>
        <v>814620</v>
      </c>
      <c r="J24" s="31"/>
      <c r="K24" s="31"/>
    </row>
    <row r="25" spans="1:12" s="14" customFormat="1" ht="17.25" customHeight="1">
      <c r="A25" s="7"/>
      <c r="C25" s="21" t="s">
        <v>11</v>
      </c>
      <c r="D25" s="22">
        <v>237890</v>
      </c>
      <c r="E25" s="39">
        <f t="shared" si="0"/>
        <v>0.11418519034065</v>
      </c>
      <c r="F25" s="44">
        <f t="shared" si="1"/>
        <v>5</v>
      </c>
      <c r="G25" s="20"/>
      <c r="H25" s="19"/>
      <c r="I25" s="12"/>
      <c r="J25" s="31"/>
      <c r="K25" s="31"/>
    </row>
    <row r="26" spans="1:12" s="14" customFormat="1" ht="17.25" customHeight="1">
      <c r="A26" s="7"/>
      <c r="C26" s="21" t="s">
        <v>12</v>
      </c>
      <c r="D26" s="22">
        <v>289000</v>
      </c>
      <c r="E26" s="39">
        <f t="shared" si="0"/>
        <v>0.13871755857096915</v>
      </c>
      <c r="F26" s="44">
        <f t="shared" si="1"/>
        <v>1</v>
      </c>
      <c r="G26" s="20"/>
      <c r="H26" s="19"/>
      <c r="I26" s="12"/>
    </row>
    <row r="27" spans="1:12" s="14" customFormat="1" ht="17.25" customHeight="1">
      <c r="A27" s="7"/>
      <c r="C27" s="21" t="s">
        <v>10</v>
      </c>
      <c r="D27" s="22">
        <v>199800</v>
      </c>
      <c r="E27" s="39">
        <f t="shared" si="0"/>
        <v>9.5902312119306707E-2</v>
      </c>
      <c r="F27" s="44">
        <f t="shared" si="1"/>
        <v>6</v>
      </c>
      <c r="G27" s="20"/>
      <c r="H27" s="19"/>
      <c r="I27" s="12"/>
    </row>
    <row r="28" spans="1:12" s="14" customFormat="1" ht="17.25" customHeight="1">
      <c r="A28" s="7"/>
      <c r="C28" s="21" t="s">
        <v>13</v>
      </c>
      <c r="D28" s="22">
        <v>247000</v>
      </c>
      <c r="E28" s="39">
        <f t="shared" si="0"/>
        <v>0.11855791338072449</v>
      </c>
      <c r="F28" s="44">
        <f t="shared" si="1"/>
        <v>3</v>
      </c>
    </row>
    <row r="29" spans="1:12" s="14" customFormat="1" ht="17.25" customHeight="1">
      <c r="A29" s="7"/>
      <c r="C29" s="21" t="s">
        <v>10</v>
      </c>
      <c r="D29" s="22">
        <v>198050</v>
      </c>
      <c r="E29" s="39">
        <f t="shared" si="0"/>
        <v>9.5062326903046501E-2</v>
      </c>
      <c r="F29" s="44">
        <f t="shared" si="1"/>
        <v>7</v>
      </c>
    </row>
    <row r="30" spans="1:12" s="14" customFormat="1" ht="17.25" customHeight="1">
      <c r="A30" s="7"/>
      <c r="C30" s="21" t="s">
        <v>12</v>
      </c>
      <c r="D30" s="22">
        <v>278620</v>
      </c>
      <c r="E30" s="39">
        <f t="shared" si="0"/>
        <v>0.13373524625966582</v>
      </c>
      <c r="F30" s="44">
        <f t="shared" si="1"/>
        <v>2</v>
      </c>
      <c r="G30" s="20"/>
      <c r="H30" s="19"/>
      <c r="I30" s="12"/>
    </row>
    <row r="31" spans="1:12" s="14" customFormat="1" ht="17.25" customHeight="1">
      <c r="A31" s="7"/>
      <c r="C31" s="21" t="s">
        <v>14</v>
      </c>
      <c r="D31" s="22">
        <v>197800</v>
      </c>
      <c r="E31" s="39">
        <f>D31/SUM($D$8:$D$16)</f>
        <v>9.4942329015009333E-2</v>
      </c>
      <c r="F31" s="44">
        <f>RANK(D31,$D$8:$D$16)</f>
        <v>8</v>
      </c>
      <c r="G31" s="18" t="s">
        <v>17</v>
      </c>
      <c r="H31" s="19" t="s">
        <v>18</v>
      </c>
      <c r="I31" s="12"/>
    </row>
    <row r="32" spans="1:12" s="14" customFormat="1" ht="17.25" customHeight="1">
      <c r="A32" s="7"/>
      <c r="C32" s="23"/>
      <c r="D32" s="24"/>
      <c r="E32" s="39">
        <f>SUM(E23:E31)</f>
        <v>0.99999999999999989</v>
      </c>
      <c r="F32" s="38"/>
      <c r="G32" s="20"/>
      <c r="H32" s="19"/>
      <c r="I32" s="40">
        <f>SUMIF(E23:E31,"&gt;=0.10",D23:D31)</f>
        <v>1290510</v>
      </c>
    </row>
    <row r="33" spans="1:7" s="14" customFormat="1" ht="14.4">
      <c r="A33" s="7"/>
      <c r="C33" s="31"/>
      <c r="D33" s="34"/>
      <c r="E33" s="30"/>
      <c r="F33" s="30"/>
      <c r="G33" s="31"/>
    </row>
    <row r="34" spans="1:7" s="14" customFormat="1" ht="14.4">
      <c r="A34" s="7"/>
      <c r="C34" s="31"/>
      <c r="D34" s="31"/>
      <c r="E34" s="31"/>
      <c r="F34" s="31"/>
      <c r="G34" s="31"/>
    </row>
    <row r="35" spans="1:7" s="2" customFormat="1">
      <c r="A35"/>
      <c r="C35" s="4"/>
      <c r="D35" s="4"/>
      <c r="E35" s="4"/>
      <c r="F35" s="4"/>
      <c r="G35" s="4"/>
    </row>
    <row r="36" spans="1:7" s="2" customFormat="1">
      <c r="A36"/>
    </row>
    <row r="37" spans="1:7" s="2" customFormat="1">
      <c r="A37"/>
    </row>
    <row r="38" spans="1:7" s="2" customFormat="1">
      <c r="A38"/>
    </row>
    <row r="39" spans="1:7" s="2" customFormat="1">
      <c r="A39"/>
    </row>
    <row r="40" spans="1:7" s="2" customFormat="1">
      <c r="A40"/>
    </row>
    <row r="41" spans="1:7" s="2" customFormat="1">
      <c r="A41"/>
    </row>
    <row r="42" spans="1:7" s="2" customFormat="1">
      <c r="A42"/>
    </row>
    <row r="43" spans="1:7" s="2" customFormat="1">
      <c r="A43"/>
    </row>
    <row r="44" spans="1:7" s="2" customFormat="1">
      <c r="A44"/>
    </row>
    <row r="45" spans="1:7" s="2" customFormat="1">
      <c r="A45"/>
    </row>
    <row r="46" spans="1:7" s="2" customFormat="1">
      <c r="A46"/>
    </row>
    <row r="47" spans="1:7" s="2" customFormat="1">
      <c r="A47"/>
    </row>
    <row r="48" spans="1:7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  <row r="551" spans="1:1" s="2" customFormat="1">
      <c r="A551"/>
    </row>
    <row r="552" spans="1:1" s="2" customFormat="1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2"/>
  <sheetViews>
    <sheetView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3" width="13" customWidth="1"/>
    <col min="4" max="4" width="10.88671875" customWidth="1"/>
    <col min="5" max="5" width="12.21875" customWidth="1"/>
    <col min="6" max="6" width="10.88671875" customWidth="1"/>
    <col min="7" max="7" width="9.109375" customWidth="1"/>
    <col min="8" max="8" width="10.88671875" customWidth="1"/>
    <col min="9" max="9" width="14.109375" customWidth="1"/>
    <col min="10" max="12" width="10.88671875" customWidth="1"/>
    <col min="13" max="13" width="9.44140625" customWidth="1"/>
  </cols>
  <sheetData>
    <row r="1" spans="1:12" ht="12.75" customHeight="1" thickBot="1">
      <c r="A1" s="51" t="s">
        <v>23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>
      <c r="B2" s="48" t="s">
        <v>5</v>
      </c>
      <c r="C2" s="49"/>
      <c r="D2" s="49"/>
      <c r="E2" s="50"/>
      <c r="F2" s="1" t="s">
        <v>1</v>
      </c>
      <c r="G2" s="47" t="s">
        <v>4</v>
      </c>
      <c r="H2" s="47"/>
      <c r="I2" s="47"/>
    </row>
    <row r="3" spans="1:12" s="7" customFormat="1" ht="14.4"/>
    <row r="4" spans="1:12" s="7" customFormat="1" ht="14.4">
      <c r="F4" s="8"/>
      <c r="G4" s="8"/>
      <c r="H4" s="8"/>
      <c r="I4" s="8"/>
      <c r="J4" s="8"/>
      <c r="K4" s="8"/>
      <c r="L4" s="8"/>
    </row>
    <row r="5" spans="1:12" s="7" customFormat="1" ht="14.4">
      <c r="B5" s="9" t="s">
        <v>0</v>
      </c>
      <c r="C5" s="10" t="s">
        <v>19</v>
      </c>
    </row>
    <row r="6" spans="1:12" s="14" customFormat="1" ht="14.4">
      <c r="A6" s="7"/>
      <c r="B6" s="11"/>
      <c r="C6" s="12"/>
      <c r="D6" s="12"/>
      <c r="E6" s="12"/>
      <c r="F6" s="12"/>
      <c r="G6" s="12"/>
      <c r="H6" s="12"/>
      <c r="I6" s="13"/>
      <c r="J6" s="13"/>
      <c r="K6" s="13"/>
      <c r="L6" s="12"/>
    </row>
    <row r="7" spans="1:12" s="14" customFormat="1" ht="19.5" customHeight="1">
      <c r="A7" s="7"/>
      <c r="B7" s="11"/>
      <c r="C7" s="15" t="s">
        <v>7</v>
      </c>
      <c r="D7" s="15" t="s">
        <v>8</v>
      </c>
      <c r="E7" s="16" t="s">
        <v>15</v>
      </c>
      <c r="F7" s="17" t="s">
        <v>6</v>
      </c>
      <c r="G7" s="18" t="s">
        <v>16</v>
      </c>
      <c r="H7" s="19" t="s">
        <v>20</v>
      </c>
      <c r="I7" s="20"/>
      <c r="J7" s="20"/>
      <c r="K7" s="20"/>
      <c r="L7" s="19"/>
    </row>
    <row r="8" spans="1:12" s="14" customFormat="1" ht="19.5" customHeight="1">
      <c r="A8" s="7"/>
      <c r="B8" s="11"/>
      <c r="C8" s="21" t="s">
        <v>9</v>
      </c>
      <c r="D8" s="22">
        <v>197210</v>
      </c>
      <c r="E8" s="45">
        <f>D8/SUM($D$8:$D$16)</f>
        <v>9.4659133999241613E-2</v>
      </c>
      <c r="F8" s="43">
        <f>RANK(D8,$D$8:$D$16)</f>
        <v>9</v>
      </c>
      <c r="H8" s="19"/>
      <c r="I8" s="12"/>
      <c r="J8" s="20"/>
      <c r="K8" s="20"/>
      <c r="L8" s="19"/>
    </row>
    <row r="9" spans="1:12" s="14" customFormat="1" ht="19.5" customHeight="1">
      <c r="A9" s="7"/>
      <c r="B9" s="11"/>
      <c r="C9" s="21" t="s">
        <v>10</v>
      </c>
      <c r="D9" s="22">
        <v>238000</v>
      </c>
      <c r="E9" s="45">
        <f t="shared" ref="E9:E15" si="0">D9/SUM($D$8:$D$16)</f>
        <v>0.11423798941138635</v>
      </c>
      <c r="F9" s="43">
        <f t="shared" ref="F9:F15" si="1">RANK(D9,$D$8:$D$16)</f>
        <v>4</v>
      </c>
      <c r="G9" s="20"/>
      <c r="H9" s="19"/>
      <c r="I9" s="46">
        <f>SUMIF(F8:F16,"&lt;=3",D8:D16)</f>
        <v>814620</v>
      </c>
      <c r="J9" s="20"/>
      <c r="K9" s="20"/>
      <c r="L9" s="19"/>
    </row>
    <row r="10" spans="1:12" s="14" customFormat="1" ht="19.5" customHeight="1">
      <c r="A10" s="7"/>
      <c r="B10" s="11"/>
      <c r="C10" s="21" t="s">
        <v>11</v>
      </c>
      <c r="D10" s="22">
        <v>237890</v>
      </c>
      <c r="E10" s="45">
        <f t="shared" si="0"/>
        <v>0.11418519034065</v>
      </c>
      <c r="F10" s="43">
        <f t="shared" si="1"/>
        <v>5</v>
      </c>
      <c r="G10" s="20"/>
      <c r="H10" s="19"/>
      <c r="I10" s="12"/>
      <c r="J10" s="20"/>
      <c r="K10" s="20"/>
      <c r="L10" s="19"/>
    </row>
    <row r="11" spans="1:12" s="14" customFormat="1" ht="19.5" customHeight="1">
      <c r="A11" s="7"/>
      <c r="B11" s="11"/>
      <c r="C11" s="21" t="s">
        <v>12</v>
      </c>
      <c r="D11" s="22">
        <v>289000</v>
      </c>
      <c r="E11" s="45">
        <f t="shared" si="0"/>
        <v>0.13871755857096915</v>
      </c>
      <c r="F11" s="43">
        <f t="shared" si="1"/>
        <v>1</v>
      </c>
      <c r="G11" s="20"/>
      <c r="H11" s="19"/>
      <c r="I11" s="12"/>
      <c r="J11" s="20"/>
      <c r="K11" s="20"/>
      <c r="L11" s="19"/>
    </row>
    <row r="12" spans="1:12" s="14" customFormat="1" ht="19.5" customHeight="1">
      <c r="A12" s="7"/>
      <c r="B12" s="11"/>
      <c r="C12" s="21" t="s">
        <v>10</v>
      </c>
      <c r="D12" s="22">
        <v>199800</v>
      </c>
      <c r="E12" s="45">
        <f t="shared" si="0"/>
        <v>9.5902312119306707E-2</v>
      </c>
      <c r="F12" s="43">
        <f t="shared" si="1"/>
        <v>6</v>
      </c>
      <c r="G12" s="18" t="s">
        <v>17</v>
      </c>
      <c r="H12" s="19" t="s">
        <v>21</v>
      </c>
      <c r="I12" s="12"/>
      <c r="J12" s="20"/>
      <c r="K12" s="20"/>
      <c r="L12" s="19"/>
    </row>
    <row r="13" spans="1:12" s="14" customFormat="1" ht="19.5" customHeight="1">
      <c r="A13" s="7"/>
      <c r="B13" s="11"/>
      <c r="C13" s="21" t="s">
        <v>13</v>
      </c>
      <c r="D13" s="22">
        <v>247000</v>
      </c>
      <c r="E13" s="45">
        <f t="shared" si="0"/>
        <v>0.11855791338072449</v>
      </c>
      <c r="F13" s="43">
        <f t="shared" si="1"/>
        <v>3</v>
      </c>
      <c r="H13" s="19"/>
      <c r="I13" s="46">
        <f>SUMIF(E8:E16,"&gt;=0.10",D8:D16)</f>
        <v>1290510</v>
      </c>
      <c r="J13" s="20"/>
      <c r="K13" s="20"/>
      <c r="L13" s="19"/>
    </row>
    <row r="14" spans="1:12" s="14" customFormat="1" ht="19.5" customHeight="1">
      <c r="A14" s="7"/>
      <c r="B14" s="11"/>
      <c r="C14" s="21" t="s">
        <v>10</v>
      </c>
      <c r="D14" s="22">
        <v>198050</v>
      </c>
      <c r="E14" s="45">
        <f t="shared" si="0"/>
        <v>9.5062326903046501E-2</v>
      </c>
      <c r="F14" s="43">
        <f t="shared" si="1"/>
        <v>7</v>
      </c>
      <c r="J14" s="20"/>
      <c r="K14" s="20"/>
      <c r="L14" s="19"/>
    </row>
    <row r="15" spans="1:12" s="14" customFormat="1" ht="19.5" customHeight="1">
      <c r="A15" s="7"/>
      <c r="B15" s="11"/>
      <c r="C15" s="21" t="s">
        <v>12</v>
      </c>
      <c r="D15" s="22">
        <v>278620</v>
      </c>
      <c r="E15" s="45">
        <f t="shared" si="0"/>
        <v>0.13373524625966582</v>
      </c>
      <c r="F15" s="43">
        <f t="shared" si="1"/>
        <v>2</v>
      </c>
      <c r="G15" s="18"/>
      <c r="H15" s="19"/>
      <c r="I15" s="12"/>
      <c r="J15" s="20"/>
      <c r="K15" s="20"/>
      <c r="L15" s="19"/>
    </row>
    <row r="16" spans="1:12" s="14" customFormat="1" ht="19.5" customHeight="1">
      <c r="A16" s="7"/>
      <c r="B16" s="11"/>
      <c r="C16" s="21" t="s">
        <v>14</v>
      </c>
      <c r="D16" s="22">
        <v>197800</v>
      </c>
      <c r="E16" s="45">
        <f>D16/SUM($D$8:$D$16)</f>
        <v>9.4942329015009333E-2</v>
      </c>
      <c r="F16" s="43">
        <f>_xlfn.RANK.EQ(D16,$D$8:$D$16)</f>
        <v>8</v>
      </c>
      <c r="J16" s="20"/>
      <c r="K16" s="20"/>
      <c r="L16" s="19"/>
    </row>
    <row r="17" spans="1:12" s="14" customFormat="1" ht="19.5" customHeight="1">
      <c r="A17" s="7"/>
      <c r="B17" s="11"/>
      <c r="C17" s="23"/>
      <c r="D17" s="42"/>
      <c r="E17" s="45">
        <f>SUM(E8:E16)</f>
        <v>0.99999999999999989</v>
      </c>
      <c r="F17" s="38"/>
      <c r="G17" s="20"/>
      <c r="I17" s="12"/>
      <c r="J17" s="20"/>
      <c r="K17" s="20"/>
      <c r="L17" s="20"/>
    </row>
    <row r="18" spans="1:12" s="14" customFormat="1" ht="14.4">
      <c r="A18" s="7"/>
      <c r="B18" s="11"/>
      <c r="C18" s="20"/>
      <c r="D18" s="20"/>
      <c r="E18" s="20"/>
      <c r="F18" s="20"/>
      <c r="G18" s="20"/>
      <c r="H18" s="19"/>
      <c r="I18" s="12"/>
      <c r="J18" s="20"/>
      <c r="K18" s="20"/>
      <c r="L18" s="12"/>
    </row>
    <row r="19" spans="1:12" s="14" customFormat="1" ht="14.4">
      <c r="A19" s="7"/>
      <c r="C19" s="25"/>
      <c r="D19" s="26"/>
      <c r="E19" s="25"/>
      <c r="F19" s="25"/>
      <c r="G19" s="25"/>
      <c r="H19" s="27"/>
      <c r="I19" s="28"/>
      <c r="J19" s="25"/>
      <c r="K19" s="25"/>
      <c r="L19" s="28"/>
    </row>
    <row r="20" spans="1:12" s="14" customFormat="1" ht="14.4">
      <c r="A20" s="7"/>
      <c r="C20" s="29"/>
      <c r="D20" s="30"/>
      <c r="E20" s="31"/>
      <c r="F20" s="31"/>
      <c r="G20" s="31"/>
      <c r="H20" s="32"/>
      <c r="J20" s="31"/>
      <c r="K20" s="31"/>
    </row>
    <row r="21" spans="1:12" s="14" customFormat="1" ht="14.4">
      <c r="A21" s="7"/>
      <c r="D21" s="30"/>
      <c r="E21" s="31"/>
      <c r="F21" s="31"/>
      <c r="G21" s="31"/>
      <c r="H21" s="32"/>
      <c r="J21" s="31"/>
      <c r="K21" s="31"/>
    </row>
    <row r="22" spans="1:12" s="14" customFormat="1" ht="14.4">
      <c r="A22" s="7"/>
      <c r="B22" s="33"/>
      <c r="C22" s="31"/>
      <c r="D22" s="31"/>
      <c r="E22" s="31"/>
      <c r="F22" s="31"/>
      <c r="G22" s="31"/>
      <c r="J22" s="31"/>
      <c r="K22" s="31"/>
    </row>
    <row r="23" spans="1:12" s="14" customFormat="1" ht="14.4">
      <c r="A23" s="7"/>
      <c r="C23" s="34"/>
      <c r="D23" s="34"/>
      <c r="E23" s="34"/>
      <c r="F23" s="34"/>
      <c r="G23" s="34"/>
      <c r="H23" s="32"/>
      <c r="J23" s="31"/>
      <c r="K23" s="31"/>
    </row>
    <row r="24" spans="1:12" s="14" customFormat="1" ht="14.4">
      <c r="A24" s="7"/>
      <c r="C24" s="31"/>
      <c r="D24" s="30"/>
      <c r="E24" s="31"/>
      <c r="F24" s="31"/>
      <c r="G24" s="31"/>
      <c r="H24" s="32"/>
      <c r="J24" s="31"/>
      <c r="K24" s="31"/>
    </row>
    <row r="25" spans="1:12" s="14" customFormat="1" ht="14.4">
      <c r="A25" s="7"/>
      <c r="C25" s="31"/>
      <c r="D25" s="30"/>
      <c r="E25" s="31"/>
      <c r="F25" s="31"/>
      <c r="G25" s="31"/>
      <c r="H25" s="32"/>
      <c r="J25" s="31"/>
      <c r="K25" s="31"/>
    </row>
    <row r="26" spans="1:12" s="14" customFormat="1" ht="14.4">
      <c r="A26" s="7"/>
      <c r="C26" s="31"/>
      <c r="D26" s="30"/>
      <c r="E26" s="31"/>
      <c r="F26" s="31"/>
      <c r="G26" s="31"/>
    </row>
    <row r="27" spans="1:12" s="14" customFormat="1" ht="14.4">
      <c r="A27" s="7"/>
      <c r="C27" s="31"/>
      <c r="D27" s="30"/>
      <c r="E27" s="31"/>
      <c r="F27" s="31"/>
      <c r="G27" s="31"/>
    </row>
    <row r="28" spans="1:12" s="14" customFormat="1" ht="14.4">
      <c r="A28" s="7"/>
      <c r="C28" s="31"/>
      <c r="D28" s="30"/>
      <c r="E28" s="31"/>
      <c r="F28" s="31"/>
      <c r="G28" s="31"/>
    </row>
    <row r="29" spans="1:12" s="14" customFormat="1" ht="14.4">
      <c r="A29" s="7"/>
      <c r="C29" s="31"/>
      <c r="D29" s="31"/>
      <c r="E29" s="31"/>
      <c r="F29" s="31"/>
      <c r="G29" s="31"/>
    </row>
    <row r="30" spans="1:12" s="14" customFormat="1" ht="14.4">
      <c r="A30" s="7"/>
      <c r="C30" s="31"/>
      <c r="D30" s="31"/>
      <c r="E30" s="30"/>
      <c r="F30" s="30"/>
      <c r="G30" s="31"/>
    </row>
    <row r="31" spans="1:12" s="2" customFormat="1">
      <c r="A31"/>
      <c r="C31" s="4"/>
      <c r="D31" s="4"/>
      <c r="E31" s="5"/>
      <c r="F31" s="5"/>
      <c r="G31" s="4"/>
    </row>
    <row r="32" spans="1:12" s="2" customFormat="1">
      <c r="A32"/>
      <c r="C32" s="4"/>
      <c r="D32" s="4"/>
      <c r="E32" s="6"/>
      <c r="F32" s="6"/>
      <c r="G32" s="4"/>
    </row>
    <row r="33" spans="1:7" s="2" customFormat="1">
      <c r="A33"/>
      <c r="C33" s="4"/>
      <c r="D33" s="3"/>
      <c r="E33" s="5"/>
      <c r="F33" s="5"/>
      <c r="G33" s="4"/>
    </row>
    <row r="34" spans="1:7" s="2" customFormat="1">
      <c r="A34"/>
      <c r="C34" s="4"/>
      <c r="D34" s="4"/>
      <c r="E34" s="4"/>
      <c r="F34" s="4"/>
      <c r="G34" s="4"/>
    </row>
    <row r="35" spans="1:7" s="2" customFormat="1">
      <c r="A35"/>
      <c r="C35" s="4"/>
      <c r="D35" s="4"/>
      <c r="E35" s="4"/>
      <c r="F35" s="4"/>
      <c r="G35" s="4"/>
    </row>
    <row r="36" spans="1:7" s="2" customFormat="1">
      <c r="A36"/>
    </row>
    <row r="37" spans="1:7" s="2" customFormat="1">
      <c r="A37"/>
    </row>
    <row r="38" spans="1:7" s="2" customFormat="1">
      <c r="A38"/>
    </row>
    <row r="39" spans="1:7" s="2" customFormat="1">
      <c r="A39"/>
    </row>
    <row r="40" spans="1:7" s="2" customFormat="1">
      <c r="A40"/>
    </row>
    <row r="41" spans="1:7" s="2" customFormat="1">
      <c r="A41"/>
    </row>
    <row r="42" spans="1:7" s="2" customFormat="1">
      <c r="A42"/>
    </row>
    <row r="43" spans="1:7" s="2" customFormat="1">
      <c r="A43"/>
    </row>
    <row r="44" spans="1:7" s="2" customFormat="1">
      <c r="A44"/>
    </row>
    <row r="45" spans="1:7" s="2" customFormat="1">
      <c r="A45"/>
    </row>
    <row r="46" spans="1:7" s="2" customFormat="1">
      <c r="A46"/>
    </row>
    <row r="47" spans="1:7" s="2" customFormat="1">
      <c r="A47"/>
    </row>
    <row r="48" spans="1:7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  <row r="551" spans="1:1" s="2" customFormat="1">
      <c r="A551"/>
    </row>
    <row r="552" spans="1:1" s="2" customFormat="1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2020-10-22T00:06:32Z</dcterms:modified>
</cp:coreProperties>
</file>