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6-関数練習\"/>
    </mc:Choice>
  </mc:AlternateContent>
  <xr:revisionPtr revIDLastSave="0" documentId="13_ncr:1_{70E3ADD2-DCC7-46B8-A607-6E092DF74E0F}" xr6:coauthVersionLast="47" xr6:coauthVersionMax="47" xr10:uidLastSave="{00000000-0000-0000-0000-000000000000}"/>
  <bookViews>
    <workbookView xWindow="1164" yWindow="60" windowWidth="20472" windowHeight="12720" xr2:uid="{C36888EA-F4C0-4D8F-BF6C-2721BB5FD10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51" i="1" l="1"/>
  <c r="L151" i="1"/>
  <c r="G151" i="1"/>
  <c r="F151" i="1"/>
  <c r="D151" i="1"/>
  <c r="N150" i="1"/>
  <c r="L150" i="1"/>
  <c r="G150" i="1"/>
  <c r="F150" i="1"/>
  <c r="D150" i="1"/>
  <c r="N149" i="1"/>
  <c r="L149" i="1"/>
  <c r="G149" i="1"/>
  <c r="F149" i="1"/>
  <c r="D149" i="1"/>
  <c r="N147" i="1"/>
  <c r="L147" i="1"/>
  <c r="G147" i="1"/>
  <c r="F147" i="1"/>
  <c r="D147" i="1"/>
  <c r="G146" i="1"/>
  <c r="G145" i="1"/>
  <c r="G144" i="1"/>
  <c r="G143" i="1"/>
  <c r="M124" i="1"/>
  <c r="L124" i="1"/>
  <c r="E124" i="1"/>
  <c r="D124" i="1"/>
  <c r="F124" i="1" s="1"/>
  <c r="F123" i="1"/>
  <c r="F122" i="1"/>
  <c r="F121" i="1"/>
  <c r="F120" i="1"/>
  <c r="F119" i="1"/>
  <c r="F118" i="1"/>
  <c r="F117" i="1"/>
  <c r="E99" i="1"/>
  <c r="D99" i="1"/>
  <c r="C99" i="1"/>
  <c r="E98" i="1"/>
  <c r="D98" i="1"/>
  <c r="G98" i="1" s="1"/>
  <c r="C98" i="1"/>
  <c r="G97" i="1"/>
  <c r="F97" i="1"/>
  <c r="G96" i="1"/>
  <c r="F96" i="1"/>
  <c r="G95" i="1"/>
  <c r="F95" i="1"/>
  <c r="G94" i="1"/>
  <c r="F94" i="1"/>
  <c r="G93" i="1"/>
  <c r="G99" i="1" s="1"/>
  <c r="F93" i="1"/>
  <c r="F99" i="1" s="1"/>
  <c r="G92" i="1"/>
  <c r="F92" i="1"/>
  <c r="F98" i="1" s="1"/>
  <c r="M77" i="1"/>
  <c r="E77" i="1"/>
  <c r="F76" i="1"/>
  <c r="F75" i="1"/>
  <c r="F74" i="1"/>
  <c r="F73" i="1"/>
  <c r="F72" i="1"/>
  <c r="F71" i="1"/>
  <c r="F70" i="1"/>
  <c r="F77" i="1" s="1"/>
  <c r="C70" i="1"/>
  <c r="D70" i="1" s="1"/>
  <c r="B28" i="1"/>
  <c r="B29" i="1" s="1"/>
  <c r="G148" i="1" l="1"/>
  <c r="G152" i="1" s="1"/>
  <c r="G153" i="1" s="1"/>
  <c r="G154" i="1" s="1"/>
  <c r="C71" i="1"/>
  <c r="C72" i="1" s="1"/>
  <c r="C73" i="1" s="1"/>
  <c r="C29" i="1"/>
  <c r="B30" i="1"/>
  <c r="C28" i="1"/>
  <c r="D71" i="1" l="1"/>
  <c r="D72" i="1"/>
  <c r="C74" i="1"/>
  <c r="D73" i="1"/>
  <c r="C30" i="1"/>
  <c r="B31" i="1"/>
  <c r="B32" i="1" l="1"/>
  <c r="C31" i="1"/>
  <c r="D74" i="1"/>
  <c r="C75" i="1"/>
  <c r="C76" i="1" l="1"/>
  <c r="D76" i="1" s="1"/>
  <c r="D75" i="1"/>
  <c r="B33" i="1"/>
  <c r="C32" i="1"/>
  <c r="C33" i="1" l="1"/>
  <c r="B34" i="1"/>
  <c r="C34" i="1" l="1"/>
  <c r="B35" i="1"/>
  <c r="B36" i="1" l="1"/>
  <c r="C35" i="1"/>
  <c r="B37" i="1" l="1"/>
  <c r="C36" i="1"/>
  <c r="C37" i="1" l="1"/>
  <c r="B38" i="1"/>
  <c r="B39" i="1" l="1"/>
  <c r="C38" i="1"/>
  <c r="B40" i="1" l="1"/>
  <c r="C39" i="1"/>
  <c r="C40" i="1" l="1"/>
  <c r="B41" i="1"/>
  <c r="C41" i="1" l="1"/>
  <c r="B42" i="1"/>
  <c r="C42" i="1" l="1"/>
  <c r="B43" i="1"/>
  <c r="B44" i="1" l="1"/>
  <c r="C43" i="1"/>
  <c r="B45" i="1" l="1"/>
  <c r="C44" i="1"/>
  <c r="C45" i="1" l="1"/>
  <c r="B46" i="1"/>
  <c r="C46" i="1" l="1"/>
  <c r="B47" i="1"/>
  <c r="B48" i="1" l="1"/>
  <c r="C47" i="1"/>
  <c r="B49" i="1" l="1"/>
  <c r="C48" i="1"/>
  <c r="C49" i="1" l="1"/>
  <c r="B50" i="1"/>
  <c r="C50" i="1" l="1"/>
  <c r="B51" i="1"/>
  <c r="B52" i="1" l="1"/>
  <c r="C51" i="1"/>
  <c r="C52" i="1" l="1"/>
  <c r="B53" i="1"/>
  <c r="C53" i="1" l="1"/>
  <c r="B54" i="1"/>
  <c r="C54" i="1" l="1"/>
  <c r="B55" i="1"/>
  <c r="B56" i="1" l="1"/>
  <c r="C55" i="1"/>
  <c r="B57" i="1" l="1"/>
  <c r="C56" i="1"/>
  <c r="C57" i="1" l="1"/>
  <c r="B58" i="1"/>
  <c r="D28" i="1" l="1"/>
  <c r="C58" i="1"/>
  <c r="E28" i="1" l="1"/>
  <c r="D29" i="1"/>
  <c r="D30" i="1" l="1"/>
  <c r="E29" i="1"/>
  <c r="D31" i="1" l="1"/>
  <c r="E30" i="1"/>
  <c r="D32" i="1" l="1"/>
  <c r="E31" i="1"/>
  <c r="E32" i="1" l="1"/>
  <c r="D33" i="1"/>
  <c r="D34" i="1" l="1"/>
  <c r="E33" i="1"/>
  <c r="D35" i="1" l="1"/>
  <c r="E34" i="1"/>
  <c r="E35" i="1" l="1"/>
  <c r="D36" i="1"/>
  <c r="D37" i="1" l="1"/>
  <c r="E36" i="1"/>
  <c r="E37" i="1" l="1"/>
  <c r="D38" i="1"/>
  <c r="D39" i="1" l="1"/>
  <c r="E38" i="1"/>
  <c r="E39" i="1" l="1"/>
  <c r="D40" i="1"/>
  <c r="E40" i="1" l="1"/>
  <c r="D41" i="1"/>
  <c r="E41" i="1" l="1"/>
  <c r="D42" i="1"/>
  <c r="D43" i="1" l="1"/>
  <c r="E42" i="1"/>
  <c r="D44" i="1" l="1"/>
  <c r="E43" i="1"/>
  <c r="E44" i="1" l="1"/>
  <c r="D45" i="1"/>
  <c r="D46" i="1" l="1"/>
  <c r="E45" i="1"/>
  <c r="D47" i="1" l="1"/>
  <c r="E46" i="1"/>
  <c r="D48" i="1" l="1"/>
  <c r="E47" i="1"/>
  <c r="E48" i="1" l="1"/>
  <c r="D49" i="1"/>
  <c r="D50" i="1" l="1"/>
  <c r="E49" i="1"/>
  <c r="D51" i="1" l="1"/>
  <c r="E50" i="1"/>
  <c r="D52" i="1" l="1"/>
  <c r="E51" i="1"/>
  <c r="E52" i="1" l="1"/>
  <c r="D53" i="1"/>
  <c r="D54" i="1" l="1"/>
  <c r="E53" i="1"/>
  <c r="D55" i="1" l="1"/>
  <c r="E54" i="1"/>
  <c r="E55" i="1" l="1"/>
  <c r="D56" i="1"/>
  <c r="E56" i="1" l="1"/>
  <c r="D57" i="1"/>
  <c r="E57" i="1" l="1"/>
  <c r="D58" i="1"/>
  <c r="E5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B28" authorId="0" shapeId="0" xr:uid="{EBDBFCE0-1863-47E7-9639-DFE84D0F46FB}">
      <text>
        <r>
          <rPr>
            <b/>
            <sz val="14"/>
            <color indexed="81"/>
            <rFont val="ＭＳ Ｐゴシック"/>
            <family val="3"/>
            <charset val="128"/>
          </rPr>
          <t>=TODAY()</t>
        </r>
      </text>
    </comment>
    <comment ref="C28" authorId="0" shapeId="0" xr:uid="{E74DD4BC-B7A2-4438-B351-E0DFDCC8C1C6}">
      <text>
        <r>
          <rPr>
            <b/>
            <sz val="16"/>
            <color indexed="81"/>
            <rFont val="ＭＳ Ｐゴシック"/>
            <family val="3"/>
            <charset val="128"/>
          </rPr>
          <t>=B28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 　として
書式のユーザー定義で</t>
        </r>
        <r>
          <rPr>
            <b/>
            <sz val="14"/>
            <color indexed="81"/>
            <rFont val="ＭＳ Ｐゴシック"/>
            <family val="3"/>
            <charset val="128"/>
          </rPr>
          <t>「</t>
        </r>
        <r>
          <rPr>
            <b/>
            <sz val="14"/>
            <color indexed="10"/>
            <rFont val="ＭＳ Ｐゴシック"/>
            <family val="3"/>
            <charset val="128"/>
          </rPr>
          <t>aaa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下にドラッグし、コピー</t>
        </r>
      </text>
    </comment>
    <comment ref="D28" authorId="0" shapeId="0" xr:uid="{F3607923-BA08-4857-9B60-B59132386AAC}">
      <text>
        <r>
          <rPr>
            <b/>
            <sz val="14"/>
            <color indexed="81"/>
            <rFont val="ＭＳ Ｐゴシック"/>
            <family val="3"/>
            <charset val="128"/>
          </rPr>
          <t>=B58+1</t>
        </r>
      </text>
    </comment>
    <comment ref="E28" authorId="0" shapeId="0" xr:uid="{709D97A9-260F-47A1-B0E0-07C3DEBE8129}">
      <text>
        <r>
          <rPr>
            <b/>
            <sz val="16"/>
            <color indexed="81"/>
            <rFont val="ＭＳ Ｐゴシック"/>
            <family val="3"/>
            <charset val="128"/>
          </rPr>
          <t xml:space="preserve">=B58 </t>
        </r>
        <r>
          <rPr>
            <b/>
            <sz val="12"/>
            <color indexed="81"/>
            <rFont val="ＭＳ Ｐゴシック"/>
            <family val="3"/>
            <charset val="128"/>
          </rPr>
          <t>　として
書式の</t>
        </r>
        <r>
          <rPr>
            <b/>
            <sz val="12"/>
            <color indexed="39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で</t>
        </r>
        <r>
          <rPr>
            <b/>
            <sz val="14"/>
            <color indexed="81"/>
            <rFont val="ＭＳ Ｐゴシック"/>
            <family val="3"/>
            <charset val="128"/>
          </rPr>
          <t>「</t>
        </r>
        <r>
          <rPr>
            <b/>
            <sz val="16"/>
            <color indexed="10"/>
            <rFont val="ＭＳ Ｐゴシック"/>
            <family val="3"/>
            <charset val="128"/>
          </rPr>
          <t>aaa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下にドラッグし、コピー</t>
        </r>
      </text>
    </comment>
    <comment ref="B29" authorId="0" shapeId="0" xr:uid="{AF0ABFA7-061E-4895-A837-A55B46EE8CB2}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81"/>
            <rFont val="ＭＳ Ｐゴシック"/>
            <family val="3"/>
            <charset val="128"/>
          </rPr>
          <t>B28+1</t>
        </r>
      </text>
    </comment>
    <comment ref="D29" authorId="0" shapeId="0" xr:uid="{C2AD144E-A1C8-41FE-B02A-663905727F06}">
      <text>
        <r>
          <rPr>
            <b/>
            <sz val="11"/>
            <color indexed="81"/>
            <rFont val="ＭＳ Ｐゴシック"/>
            <family val="3"/>
            <charset val="128"/>
          </rPr>
          <t>=D28+1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</text>
    </comment>
    <comment ref="C70" authorId="1" shapeId="0" xr:uid="{11B31F14-4DEB-4259-A96D-9C2E0303B228}">
      <text>
        <r>
          <rPr>
            <b/>
            <sz val="14"/>
            <color indexed="81"/>
            <rFont val="MS P ゴシック"/>
            <family val="3"/>
            <charset val="128"/>
          </rPr>
          <t>=TODAY()</t>
        </r>
      </text>
    </comment>
    <comment ref="D70" authorId="0" shapeId="0" xr:uid="{10360F0F-D0D5-4D4A-8C57-1682D34E36D6}">
      <text>
        <r>
          <rPr>
            <b/>
            <sz val="14"/>
            <color indexed="81"/>
            <rFont val="ＭＳ Ｐゴシック"/>
            <family val="3"/>
            <charset val="128"/>
          </rPr>
          <t xml:space="preserve">=C70
セルの書式
</t>
        </r>
        <r>
          <rPr>
            <b/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39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」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
「</t>
        </r>
        <r>
          <rPr>
            <b/>
            <sz val="18"/>
            <color indexed="10"/>
            <rFont val="ＭＳ Ｐゴシック"/>
            <family val="3"/>
            <charset val="128"/>
          </rPr>
          <t>aaaa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</text>
    </comment>
    <comment ref="F70" authorId="0" shapeId="0" xr:uid="{5D6D7521-1E62-470C-90BD-ACF7D290F73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</t>
        </r>
        <r>
          <rPr>
            <b/>
            <sz val="14"/>
            <color indexed="81"/>
            <rFont val="ＭＳ Ｐゴシック"/>
            <family val="3"/>
            <charset val="128"/>
          </rPr>
          <t>(E70,</t>
        </r>
        <r>
          <rPr>
            <b/>
            <sz val="16"/>
            <color indexed="12"/>
            <rFont val="ＭＳ Ｐゴシック"/>
            <family val="3"/>
            <charset val="128"/>
          </rPr>
          <t>-2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桁数に注意！</t>
        </r>
      </text>
    </comment>
    <comment ref="C71" authorId="0" shapeId="0" xr:uid="{C1776097-2686-4C07-BF5A-73035668B26B}">
      <text>
        <r>
          <rPr>
            <b/>
            <sz val="14"/>
            <color indexed="81"/>
            <rFont val="ＭＳ Ｐゴシック"/>
            <family val="3"/>
            <charset val="128"/>
          </rPr>
          <t>=C70+1</t>
        </r>
      </text>
    </comment>
    <comment ref="F92" authorId="0" shapeId="0" xr:uid="{E24CA883-41D5-4020-B49D-AD17DDFAE4D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(C92:E92)</t>
        </r>
      </text>
    </comment>
    <comment ref="G92" authorId="0" shapeId="0" xr:uid="{1F1352DC-3054-4B08-A81F-BA0139E30C4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(C92:E92)</t>
        </r>
      </text>
    </comment>
    <comment ref="C98" authorId="0" shapeId="0" xr:uid="{D7E3116E-5855-4A95-8056-9650A17E8CE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(C92:C97)</t>
        </r>
      </text>
    </comment>
    <comment ref="C99" authorId="0" shapeId="0" xr:uid="{DAEFE6FD-A9B2-47CD-9E45-8242F02A5F3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(C92:C97)</t>
        </r>
      </text>
    </comment>
    <comment ref="F116" authorId="0" shapeId="0" xr:uid="{90E02844-1B2A-4018-BECB-B129BDB0629A}">
      <text>
        <r>
          <rPr>
            <b/>
            <sz val="12"/>
            <color indexed="81"/>
            <rFont val="ＭＳ Ｐゴシック"/>
            <family val="3"/>
            <charset val="128"/>
          </rPr>
          <t>「本年売上」÷「前年売上」</t>
        </r>
      </text>
    </comment>
    <comment ref="F117" authorId="0" shapeId="0" xr:uid="{4D0B21DC-19C9-4C67-A883-3F486DA5E53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(D117="","",E117/D117)</t>
        </r>
      </text>
    </comment>
    <comment ref="G143" authorId="0" shapeId="0" xr:uid="{5818F409-6EEB-45A9-A5C9-C924E0389E6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(B143="","",E143*F143)</t>
        </r>
      </text>
    </comment>
    <comment ref="G153" authorId="0" shapeId="0" xr:uid="{8A814BE0-70BA-4428-83A8-5D91F4053D1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(G152*0.08)</t>
        </r>
      </text>
    </comment>
  </commentList>
</comments>
</file>

<file path=xl/sharedStrings.xml><?xml version="1.0" encoding="utf-8"?>
<sst xmlns="http://schemas.openxmlformats.org/spreadsheetml/2006/main" count="146" uniqueCount="71">
  <si>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</si>
  <si>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</si>
  <si>
    <t>（問１）</t>
    <rPh sb="1" eb="2">
      <t>ト</t>
    </rPh>
    <phoneticPr fontId="4"/>
  </si>
  <si>
    <t>（問２）</t>
    <rPh sb="1" eb="2">
      <t>ト</t>
    </rPh>
    <phoneticPr fontId="4"/>
  </si>
  <si>
    <t>（問３）</t>
    <rPh sb="1" eb="2">
      <t>ト</t>
    </rPh>
    <phoneticPr fontId="4"/>
  </si>
  <si>
    <t>カレンダー</t>
    <phoneticPr fontId="4"/>
  </si>
  <si>
    <t>日付</t>
    <rPh sb="0" eb="2">
      <t>ヒヅケ</t>
    </rPh>
    <phoneticPr fontId="4"/>
  </si>
  <si>
    <t>曜日</t>
    <rPh sb="0" eb="2">
      <t>ヨウビ</t>
    </rPh>
    <phoneticPr fontId="4"/>
  </si>
  <si>
    <t>入場者を１０の位で四捨五入しましょう。</t>
    <rPh sb="0" eb="3">
      <t>ニュウジョウシャ</t>
    </rPh>
    <rPh sb="7" eb="8">
      <t>クライ</t>
    </rPh>
    <rPh sb="9" eb="13">
      <t>シシャゴニュウ</t>
    </rPh>
    <phoneticPr fontId="4"/>
  </si>
  <si>
    <t>（ＲＯＵＮＤ関数＝数学／三角）</t>
    <rPh sb="6" eb="8">
      <t>カンスウ</t>
    </rPh>
    <rPh sb="9" eb="11">
      <t>スウガク</t>
    </rPh>
    <rPh sb="12" eb="14">
      <t>サンカク</t>
    </rPh>
    <phoneticPr fontId="4"/>
  </si>
  <si>
    <t>入場者</t>
    <rPh sb="0" eb="3">
      <t>ニュウジョウシャ</t>
    </rPh>
    <phoneticPr fontId="4"/>
  </si>
  <si>
    <t>四捨五入</t>
  </si>
  <si>
    <t>１回</t>
    <rPh sb="1" eb="2">
      <t>カイ</t>
    </rPh>
    <phoneticPr fontId="4"/>
  </si>
  <si>
    <t>２回</t>
    <rPh sb="1" eb="2">
      <t>カイ</t>
    </rPh>
    <phoneticPr fontId="4"/>
  </si>
  <si>
    <t>３回</t>
    <rPh sb="1" eb="2">
      <t>カイ</t>
    </rPh>
    <phoneticPr fontId="4"/>
  </si>
  <si>
    <t>合計</t>
    <rPh sb="0" eb="2">
      <t>ゴウケイ</t>
    </rPh>
    <phoneticPr fontId="4"/>
  </si>
  <si>
    <t>平均</t>
    <rPh sb="0" eb="2">
      <t>ヘイキン</t>
    </rPh>
    <phoneticPr fontId="4"/>
  </si>
  <si>
    <t>１組</t>
    <rPh sb="1" eb="2">
      <t>クミ</t>
    </rPh>
    <phoneticPr fontId="4"/>
  </si>
  <si>
    <t>２組</t>
    <rPh sb="1" eb="2">
      <t>クミ</t>
    </rPh>
    <phoneticPr fontId="4"/>
  </si>
  <si>
    <t>３組</t>
    <rPh sb="1" eb="2">
      <t>クミ</t>
    </rPh>
    <phoneticPr fontId="4"/>
  </si>
  <si>
    <t>４組</t>
    <rPh sb="1" eb="2">
      <t>クミ</t>
    </rPh>
    <phoneticPr fontId="4"/>
  </si>
  <si>
    <t>５組</t>
    <rPh sb="1" eb="2">
      <t>クミ</t>
    </rPh>
    <phoneticPr fontId="4"/>
  </si>
  <si>
    <t>６組</t>
    <rPh sb="1" eb="2">
      <t>クミ</t>
    </rPh>
    <phoneticPr fontId="4"/>
  </si>
  <si>
    <t>最高点</t>
    <rPh sb="0" eb="3">
      <t>サイコウテン</t>
    </rPh>
    <phoneticPr fontId="4"/>
  </si>
  <si>
    <t>「前年売上」データの無い地区の</t>
    <rPh sb="1" eb="3">
      <t>ゼンネン</t>
    </rPh>
    <rPh sb="3" eb="5">
      <t>ウリアゲ</t>
    </rPh>
    <rPh sb="10" eb="11">
      <t>ナ</t>
    </rPh>
    <rPh sb="12" eb="14">
      <t>チク</t>
    </rPh>
    <phoneticPr fontId="4"/>
  </si>
  <si>
    <t>（ＩＦ関数＝論理）</t>
    <rPh sb="3" eb="5">
      <t>カンスウ</t>
    </rPh>
    <rPh sb="6" eb="8">
      <t>ロンリ</t>
    </rPh>
    <phoneticPr fontId="4"/>
  </si>
  <si>
    <t>地区</t>
    <rPh sb="0" eb="2">
      <t>チク</t>
    </rPh>
    <phoneticPr fontId="4"/>
  </si>
  <si>
    <t>前年売上</t>
    <rPh sb="0" eb="2">
      <t>ゼンネン</t>
    </rPh>
    <rPh sb="2" eb="4">
      <t>ウリアゲ</t>
    </rPh>
    <phoneticPr fontId="4"/>
  </si>
  <si>
    <t>本年売上</t>
    <rPh sb="0" eb="2">
      <t>ホンネン</t>
    </rPh>
    <rPh sb="2" eb="4">
      <t>ウリアゲ</t>
    </rPh>
    <phoneticPr fontId="4"/>
  </si>
  <si>
    <t>伸び率</t>
    <rPh sb="0" eb="1">
      <t>ノ</t>
    </rPh>
    <rPh sb="2" eb="3">
      <t>リツ</t>
    </rPh>
    <phoneticPr fontId="4"/>
  </si>
  <si>
    <t>北海道</t>
    <rPh sb="0" eb="3">
      <t>ホッカイドウ</t>
    </rPh>
    <phoneticPr fontId="4"/>
  </si>
  <si>
    <t>東北</t>
    <rPh sb="0" eb="2">
      <t>トウホク</t>
    </rPh>
    <phoneticPr fontId="4"/>
  </si>
  <si>
    <t>新潟</t>
    <rPh sb="0" eb="2">
      <t>ニイガタ</t>
    </rPh>
    <phoneticPr fontId="4"/>
  </si>
  <si>
    <t>大宮</t>
    <rPh sb="0" eb="2">
      <t>オオミヤ</t>
    </rPh>
    <phoneticPr fontId="4"/>
  </si>
  <si>
    <t>東京</t>
    <rPh sb="0" eb="2">
      <t>トウキョウ</t>
    </rPh>
    <phoneticPr fontId="4"/>
  </si>
  <si>
    <t>長野</t>
    <rPh sb="0" eb="2">
      <t>ナガノ</t>
    </rPh>
    <phoneticPr fontId="4"/>
  </si>
  <si>
    <t>横浜</t>
    <rPh sb="0" eb="2">
      <t>ヨコハマ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</si>
  <si>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に｛計算エラー値｝を表示しないように、計算式を設定しましょう。</t>
    </r>
    <rPh sb="3" eb="5">
      <t>ケイサン</t>
    </rPh>
    <rPh sb="8" eb="9">
      <t>チ</t>
    </rPh>
    <rPh sb="11" eb="13">
      <t>ヒョウジ</t>
    </rPh>
    <rPh sb="20" eb="22">
      <t>ケイサン</t>
    </rPh>
    <phoneticPr fontId="4"/>
  </si>
  <si>
    <t>※「消費税」＝８％</t>
    <rPh sb="2" eb="5">
      <t>ショウヒゼイ</t>
    </rPh>
    <phoneticPr fontId="18"/>
  </si>
  <si>
    <t>コード</t>
    <phoneticPr fontId="4"/>
  </si>
  <si>
    <t>品番</t>
    <rPh sb="0" eb="2">
      <t>ヒンバン</t>
    </rPh>
    <phoneticPr fontId="4"/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</si>
  <si>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</si>
  <si>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</si>
  <si>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</si>
  <si>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</si>
  <si>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A001</t>
    <phoneticPr fontId="4"/>
  </si>
  <si>
    <t>A-100</t>
    <phoneticPr fontId="4"/>
  </si>
  <si>
    <t>書籍</t>
    <rPh sb="0" eb="2">
      <t>ショセキ</t>
    </rPh>
    <phoneticPr fontId="4"/>
  </si>
  <si>
    <t>A002</t>
  </si>
  <si>
    <t>B-200</t>
    <phoneticPr fontId="4"/>
  </si>
  <si>
    <t>雑誌</t>
    <rPh sb="0" eb="2">
      <t>ザッシ</t>
    </rPh>
    <phoneticPr fontId="4"/>
  </si>
  <si>
    <t>A003</t>
  </si>
  <si>
    <t>C-300</t>
    <phoneticPr fontId="4"/>
  </si>
  <si>
    <t>辞書</t>
    <rPh sb="0" eb="2">
      <t>ジショ</t>
    </rPh>
    <phoneticPr fontId="4"/>
  </si>
  <si>
    <t>A004</t>
  </si>
  <si>
    <t>D-400</t>
    <phoneticPr fontId="4"/>
  </si>
  <si>
    <t>手帳</t>
    <rPh sb="0" eb="2">
      <t>テチョウ</t>
    </rPh>
    <phoneticPr fontId="4"/>
  </si>
  <si>
    <t>備考：</t>
    <rPh sb="0" eb="2">
      <t>ビコウ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</si>
  <si>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</si>
  <si>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</si>
  <si>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Copyright(c) Beginners Site All right reserved 2023/5/12</t>
    <phoneticPr fontId="4"/>
  </si>
  <si>
    <r>
      <t>「</t>
    </r>
    <r>
      <rPr>
        <b/>
        <sz val="12"/>
        <color theme="1"/>
        <rFont val="ＭＳ Ｐゴシック"/>
        <family val="3"/>
        <charset val="128"/>
      </rPr>
      <t>日付</t>
    </r>
    <r>
      <rPr>
        <sz val="12"/>
        <color theme="1"/>
        <rFont val="ＭＳ Ｐゴシック"/>
        <family val="3"/>
        <charset val="128"/>
      </rPr>
      <t>」を設定しましょう。</t>
    </r>
    <rPh sb="1" eb="3">
      <t>ヒヅケ</t>
    </rPh>
    <rPh sb="5" eb="7">
      <t>セッテイ</t>
    </rPh>
    <phoneticPr fontId="4"/>
  </si>
  <si>
    <r>
      <t>「</t>
    </r>
    <r>
      <rPr>
        <b/>
        <sz val="12"/>
        <color theme="1"/>
        <rFont val="ＭＳ Ｐゴシック"/>
        <family val="3"/>
        <charset val="128"/>
      </rPr>
      <t>曜日</t>
    </r>
    <r>
      <rPr>
        <sz val="12"/>
        <color theme="1"/>
        <rFont val="ＭＳ Ｐゴシック"/>
        <family val="3"/>
        <charset val="128"/>
      </rPr>
      <t>」を設定しましょう。</t>
    </r>
    <rPh sb="1" eb="3">
      <t>ヨウビ</t>
    </rPh>
    <rPh sb="5" eb="7">
      <t>セッテイ</t>
    </rPh>
    <phoneticPr fontId="4"/>
  </si>
  <si>
    <r>
      <t>「</t>
    </r>
    <r>
      <rPr>
        <b/>
        <sz val="12"/>
        <color theme="1"/>
        <rFont val="ＭＳ Ｐゴシック"/>
        <family val="3"/>
        <charset val="128"/>
      </rPr>
      <t>曜日</t>
    </r>
    <r>
      <rPr>
        <sz val="12"/>
        <color theme="1"/>
        <rFont val="ＭＳ Ｐゴシック"/>
        <family val="3"/>
        <charset val="128"/>
      </rPr>
      <t>」を：｛</t>
    </r>
    <r>
      <rPr>
        <b/>
        <sz val="12"/>
        <color rgb="FF0070C0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｝で</t>
    </r>
    <r>
      <rPr>
        <b/>
        <sz val="12"/>
        <rFont val="ＭＳ Ｐゴシック"/>
        <family val="3"/>
        <charset val="128"/>
      </rPr>
      <t>日</t>
    </r>
    <r>
      <rPr>
        <sz val="12"/>
        <rFont val="ＭＳ Ｐゴシック"/>
        <family val="3"/>
        <charset val="128"/>
      </rPr>
      <t>＝</t>
    </r>
    <r>
      <rPr>
        <b/>
        <sz val="12"/>
        <color rgb="FFFF0000"/>
        <rFont val="ＭＳ Ｐゴシック"/>
        <family val="3"/>
        <charset val="128"/>
      </rPr>
      <t>赤</t>
    </r>
    <r>
      <rPr>
        <sz val="12"/>
        <color theme="1"/>
        <rFont val="ＭＳ Ｐゴシック"/>
        <family val="3"/>
        <charset val="128"/>
      </rPr>
      <t>、</t>
    </r>
    <r>
      <rPr>
        <b/>
        <sz val="12"/>
        <rFont val="ＭＳ Ｐゴシック"/>
        <family val="3"/>
        <charset val="128"/>
      </rPr>
      <t>土</t>
    </r>
    <r>
      <rPr>
        <sz val="12"/>
        <color rgb="FF0000FF"/>
        <rFont val="ＭＳ Ｐゴシック"/>
        <family val="3"/>
        <charset val="128"/>
      </rPr>
      <t>＝</t>
    </r>
    <r>
      <rPr>
        <b/>
        <sz val="12"/>
        <color rgb="FF0070C0"/>
        <rFont val="ＭＳ Ｐゴシック"/>
        <family val="3"/>
        <charset val="128"/>
      </rPr>
      <t>青</t>
    </r>
    <rPh sb="1" eb="3">
      <t>ヨウビ</t>
    </rPh>
    <rPh sb="15" eb="16">
      <t>ヒ</t>
    </rPh>
    <rPh sb="17" eb="18">
      <t>アカ</t>
    </rPh>
    <rPh sb="19" eb="20">
      <t>ツチ</t>
    </rPh>
    <rPh sb="21" eb="22">
      <t>アオ</t>
    </rPh>
    <phoneticPr fontId="4"/>
  </si>
  <si>
    <r>
      <rPr>
        <b/>
        <sz val="12"/>
        <color rgb="FFFF0000"/>
        <rFont val="ＭＳ Ｐゴシック"/>
        <family val="3"/>
        <charset val="128"/>
      </rPr>
      <t>ＷＥＥＫＤＡＹ関数</t>
    </r>
    <r>
      <rPr>
        <b/>
        <sz val="12"/>
        <rFont val="ＭＳ Ｐゴシック"/>
        <family val="3"/>
        <charset val="128"/>
      </rPr>
      <t>で設定しましょう。</t>
    </r>
    <phoneticPr fontId="3"/>
  </si>
  <si>
    <r>
      <t>「</t>
    </r>
    <r>
      <rPr>
        <b/>
        <sz val="12"/>
        <color theme="1"/>
        <rFont val="ＭＳ Ｐゴシック"/>
        <family val="3"/>
        <charset val="128"/>
      </rPr>
      <t>伸び率</t>
    </r>
    <r>
      <rPr>
        <sz val="12"/>
        <color theme="1"/>
        <rFont val="ＭＳ Ｐゴシック"/>
        <family val="3"/>
        <charset val="128"/>
      </rPr>
      <t>」部分を</t>
    </r>
    <r>
      <rPr>
        <b/>
        <sz val="12"/>
        <color rgb="FFFF0000"/>
        <rFont val="ＭＳ Ｐゴシック"/>
        <family val="3"/>
        <charset val="128"/>
      </rPr>
      <t>非表示</t>
    </r>
    <r>
      <rPr>
        <sz val="12"/>
        <color rgb="FFFF0000"/>
        <rFont val="ＭＳ Ｐゴシック"/>
        <family val="3"/>
        <charset val="128"/>
      </rPr>
      <t>に</t>
    </r>
    <r>
      <rPr>
        <sz val="12"/>
        <color theme="1"/>
        <rFont val="ＭＳ Ｐゴシック"/>
        <family val="3"/>
        <charset val="128"/>
      </rPr>
      <t>しましょう。</t>
    </r>
    <rPh sb="8" eb="9">
      <t>ヒ</t>
    </rPh>
    <phoneticPr fontId="4"/>
  </si>
  <si>
    <r>
      <t>（</t>
    </r>
    <r>
      <rPr>
        <b/>
        <sz val="12"/>
        <color theme="1"/>
        <rFont val="ＭＳ Ｐゴシック"/>
        <family val="3"/>
        <charset val="128"/>
      </rPr>
      <t>ＩＦ関数</t>
    </r>
    <r>
      <rPr>
        <sz val="12"/>
        <color theme="1"/>
        <rFont val="ＭＳ Ｐゴシック"/>
        <family val="3"/>
        <charset val="128"/>
      </rPr>
      <t>＝論理）</t>
    </r>
    <rPh sb="3" eb="5">
      <t>カンスウ</t>
    </rPh>
    <rPh sb="6" eb="8">
      <t>ロンリ</t>
    </rPh>
    <phoneticPr fontId="4"/>
  </si>
  <si>
    <r>
      <t>※消費税＝</t>
    </r>
    <r>
      <rPr>
        <b/>
        <sz val="12"/>
        <color theme="1"/>
        <rFont val="ＭＳ Ｐゴシック"/>
        <family val="3"/>
        <charset val="128"/>
      </rPr>
      <t>ＩＮＴ関数</t>
    </r>
    <r>
      <rPr>
        <sz val="12"/>
        <color theme="1"/>
        <rFont val="ＭＳ Ｐゴシック"/>
        <family val="3"/>
        <charset val="128"/>
      </rPr>
      <t>（数学／三角）</t>
    </r>
    <rPh sb="1" eb="4">
      <t>ショウヒゼイ</t>
    </rPh>
    <rPh sb="8" eb="10">
      <t>カンスウ</t>
    </rPh>
    <rPh sb="11" eb="13">
      <t>スウガク</t>
    </rPh>
    <rPh sb="14" eb="16">
      <t>サンカク</t>
    </rPh>
    <phoneticPr fontId="4"/>
  </si>
  <si>
    <r>
      <rPr>
        <b/>
        <sz val="14"/>
        <color rgb="FFFF0000"/>
        <rFont val="ＭＳ Ｐゴシック"/>
        <family val="3"/>
        <charset val="128"/>
      </rPr>
      <t>データ無の場合、何も表示しないように</t>
    </r>
    <r>
      <rPr>
        <b/>
        <sz val="14"/>
        <color theme="1"/>
        <rFont val="ＭＳ Ｐゴシック"/>
        <family val="3"/>
        <charset val="128"/>
      </rPr>
      <t>、計算式を設定しましょう。</t>
    </r>
    <rPh sb="3" eb="4">
      <t>ナシ</t>
    </rPh>
    <rPh sb="5" eb="7">
      <t>バアイ</t>
    </rPh>
    <rPh sb="8" eb="9">
      <t>ナニ</t>
    </rPh>
    <rPh sb="10" eb="12">
      <t>ヒョウジ</t>
    </rPh>
    <rPh sb="19" eb="21">
      <t>ケイサン</t>
    </rPh>
    <phoneticPr fontId="4"/>
  </si>
  <si>
    <t>A002</t>
    <phoneticPr fontId="3"/>
  </si>
  <si>
    <t>←ここにも関数設定します</t>
    <rPh sb="5" eb="7">
      <t>カンスウ</t>
    </rPh>
    <rPh sb="7" eb="9">
      <t>セッテイ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</si>
</sst>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;[Red]&quot;¥&quot;\-#,##0"/>
    <numFmt numFmtId="176" formatCode="#,###&quot;円&quot;"/>
    <numFmt numFmtId="177" formatCode="#,###&quot;個&quot;"/>
    <numFmt numFmtId="178" formatCode="aaa"/>
    <numFmt numFmtId="179" formatCode="yyyy/m/d;@"/>
    <numFmt numFmtId="180" formatCode="aaaa"/>
    <numFmt numFmtId="181" formatCode="0.0"/>
    <numFmt numFmtId="182" formatCode="0.0%"/>
  </numFmts>
  <fonts count="3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6"/>
      <name val="ＭＳ ゴシック"/>
      <family val="2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4"/>
      <color indexed="13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10" fillId="5" borderId="0" xfId="0" applyFont="1" applyFill="1">
      <alignment vertical="center"/>
    </xf>
    <xf numFmtId="38" fontId="9" fillId="0" borderId="0" xfId="1" applyFont="1" applyFill="1" applyBorder="1" applyAlignment="1">
      <alignment vertical="center"/>
    </xf>
    <xf numFmtId="0" fontId="11" fillId="0" borderId="0" xfId="0" applyFont="1">
      <alignment vertical="center"/>
    </xf>
    <xf numFmtId="0" fontId="5" fillId="3" borderId="5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56" fontId="5" fillId="7" borderId="5" xfId="0" applyNumberFormat="1" applyFont="1" applyFill="1" applyBorder="1">
      <alignment vertical="center"/>
    </xf>
    <xf numFmtId="178" fontId="5" fillId="0" borderId="5" xfId="0" applyNumberFormat="1" applyFont="1" applyBorder="1" applyAlignment="1">
      <alignment horizontal="center" vertical="center"/>
    </xf>
    <xf numFmtId="56" fontId="5" fillId="0" borderId="5" xfId="0" applyNumberFormat="1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>
      <alignment vertical="center"/>
    </xf>
    <xf numFmtId="38" fontId="5" fillId="0" borderId="5" xfId="1" applyFont="1" applyFill="1" applyBorder="1" applyAlignment="1">
      <alignment vertical="center"/>
    </xf>
    <xf numFmtId="56" fontId="5" fillId="0" borderId="6" xfId="0" applyNumberFormat="1" applyFont="1" applyBorder="1">
      <alignment vertical="center"/>
    </xf>
    <xf numFmtId="56" fontId="9" fillId="0" borderId="0" xfId="0" applyNumberFormat="1" applyFont="1">
      <alignment vertical="center"/>
    </xf>
    <xf numFmtId="178" fontId="9" fillId="0" borderId="0" xfId="0" applyNumberFormat="1" applyFont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8" borderId="9" xfId="0" applyFont="1" applyFill="1" applyBorder="1" applyAlignment="1">
      <alignment horizontal="center" vertical="center"/>
    </xf>
    <xf numFmtId="0" fontId="9" fillId="8" borderId="10" xfId="0" applyFont="1" applyFill="1" applyBorder="1" applyAlignment="1">
      <alignment horizontal="center" vertical="center"/>
    </xf>
    <xf numFmtId="179" fontId="12" fillId="9" borderId="6" xfId="0" applyNumberFormat="1" applyFont="1" applyFill="1" applyBorder="1" applyAlignment="1">
      <alignment horizontal="center" vertical="center"/>
    </xf>
    <xf numFmtId="180" fontId="5" fillId="9" borderId="5" xfId="0" applyNumberFormat="1" applyFont="1" applyFill="1" applyBorder="1" applyAlignment="1">
      <alignment horizontal="center" vertical="center"/>
    </xf>
    <xf numFmtId="38" fontId="13" fillId="0" borderId="5" xfId="1" applyFont="1" applyBorder="1" applyAlignment="1">
      <alignment vertical="center"/>
    </xf>
    <xf numFmtId="38" fontId="13" fillId="10" borderId="11" xfId="1" applyFont="1" applyFill="1" applyBorder="1" applyAlignment="1">
      <alignment vertical="center"/>
    </xf>
    <xf numFmtId="179" fontId="5" fillId="9" borderId="6" xfId="0" applyNumberFormat="1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9" fillId="11" borderId="12" xfId="0" applyFont="1" applyFill="1" applyBorder="1" applyAlignment="1">
      <alignment horizontal="center" vertical="center"/>
    </xf>
    <xf numFmtId="0" fontId="5" fillId="11" borderId="13" xfId="0" applyFont="1" applyFill="1" applyBorder="1">
      <alignment vertical="center"/>
    </xf>
    <xf numFmtId="38" fontId="13" fillId="0" borderId="13" xfId="0" applyNumberFormat="1" applyFont="1" applyBorder="1">
      <alignment vertical="center"/>
    </xf>
    <xf numFmtId="38" fontId="13" fillId="10" borderId="14" xfId="0" applyNumberFormat="1" applyFont="1" applyFill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14" fillId="0" borderId="22" xfId="0" applyFont="1" applyBorder="1">
      <alignment vertical="center"/>
    </xf>
    <xf numFmtId="0" fontId="14" fillId="0" borderId="23" xfId="0" applyFont="1" applyBorder="1">
      <alignment vertical="center"/>
    </xf>
    <xf numFmtId="0" fontId="14" fillId="0" borderId="24" xfId="0" applyFont="1" applyBorder="1">
      <alignment vertical="center"/>
    </xf>
    <xf numFmtId="0" fontId="14" fillId="8" borderId="25" xfId="0" applyFont="1" applyFill="1" applyBorder="1">
      <alignment vertical="center"/>
    </xf>
    <xf numFmtId="181" fontId="14" fillId="8" borderId="26" xfId="0" applyNumberFormat="1" applyFont="1" applyFill="1" applyBorder="1">
      <alignment vertical="center"/>
    </xf>
    <xf numFmtId="0" fontId="9" fillId="0" borderId="27" xfId="0" applyFont="1" applyBorder="1" applyAlignment="1">
      <alignment horizontal="center" vertical="center"/>
    </xf>
    <xf numFmtId="0" fontId="14" fillId="0" borderId="28" xfId="0" applyFont="1" applyBorder="1">
      <alignment vertical="center"/>
    </xf>
    <xf numFmtId="0" fontId="14" fillId="0" borderId="29" xfId="0" applyFont="1" applyBorder="1">
      <alignment vertical="center"/>
    </xf>
    <xf numFmtId="0" fontId="14" fillId="0" borderId="30" xfId="0" applyFont="1" applyBorder="1">
      <alignment vertical="center"/>
    </xf>
    <xf numFmtId="0" fontId="14" fillId="8" borderId="31" xfId="0" applyFont="1" applyFill="1" applyBorder="1">
      <alignment vertical="center"/>
    </xf>
    <xf numFmtId="181" fontId="14" fillId="8" borderId="32" xfId="0" applyNumberFormat="1" applyFont="1" applyFill="1" applyBorder="1">
      <alignment vertical="center"/>
    </xf>
    <xf numFmtId="0" fontId="9" fillId="0" borderId="33" xfId="0" applyFont="1" applyBorder="1" applyAlignment="1">
      <alignment horizontal="center" vertical="center"/>
    </xf>
    <xf numFmtId="0" fontId="14" fillId="0" borderId="34" xfId="0" applyFont="1" applyBorder="1">
      <alignment vertical="center"/>
    </xf>
    <xf numFmtId="0" fontId="14" fillId="0" borderId="35" xfId="0" applyFont="1" applyBorder="1">
      <alignment vertical="center"/>
    </xf>
    <xf numFmtId="0" fontId="14" fillId="0" borderId="36" xfId="0" applyFont="1" applyBorder="1">
      <alignment vertical="center"/>
    </xf>
    <xf numFmtId="0" fontId="14" fillId="8" borderId="37" xfId="0" applyFont="1" applyFill="1" applyBorder="1">
      <alignment vertical="center"/>
    </xf>
    <xf numFmtId="181" fontId="14" fillId="8" borderId="38" xfId="0" applyNumberFormat="1" applyFont="1" applyFill="1" applyBorder="1">
      <alignment vertical="center"/>
    </xf>
    <xf numFmtId="0" fontId="9" fillId="6" borderId="39" xfId="0" applyFont="1" applyFill="1" applyBorder="1">
      <alignment vertical="center"/>
    </xf>
    <xf numFmtId="181" fontId="14" fillId="10" borderId="40" xfId="0" applyNumberFormat="1" applyFont="1" applyFill="1" applyBorder="1">
      <alignment vertical="center"/>
    </xf>
    <xf numFmtId="181" fontId="14" fillId="10" borderId="41" xfId="0" applyNumberFormat="1" applyFont="1" applyFill="1" applyBorder="1">
      <alignment vertical="center"/>
    </xf>
    <xf numFmtId="181" fontId="14" fillId="10" borderId="42" xfId="0" applyNumberFormat="1" applyFont="1" applyFill="1" applyBorder="1">
      <alignment vertical="center"/>
    </xf>
    <xf numFmtId="181" fontId="14" fillId="10" borderId="43" xfId="0" applyNumberFormat="1" applyFont="1" applyFill="1" applyBorder="1">
      <alignment vertical="center"/>
    </xf>
    <xf numFmtId="181" fontId="14" fillId="10" borderId="44" xfId="0" applyNumberFormat="1" applyFont="1" applyFill="1" applyBorder="1">
      <alignment vertical="center"/>
    </xf>
    <xf numFmtId="0" fontId="9" fillId="0" borderId="39" xfId="0" applyFont="1" applyBorder="1">
      <alignment vertical="center"/>
    </xf>
    <xf numFmtId="0" fontId="14" fillId="10" borderId="41" xfId="0" applyFont="1" applyFill="1" applyBorder="1">
      <alignment vertical="center"/>
    </xf>
    <xf numFmtId="0" fontId="14" fillId="10" borderId="42" xfId="0" applyFont="1" applyFill="1" applyBorder="1">
      <alignment vertical="center"/>
    </xf>
    <xf numFmtId="0" fontId="14" fillId="10" borderId="43" xfId="0" applyFont="1" applyFill="1" applyBorder="1">
      <alignment vertical="center"/>
    </xf>
    <xf numFmtId="0" fontId="9" fillId="12" borderId="45" xfId="0" applyFont="1" applyFill="1" applyBorder="1">
      <alignment vertical="center"/>
    </xf>
    <xf numFmtId="181" fontId="14" fillId="10" borderId="46" xfId="0" applyNumberFormat="1" applyFont="1" applyFill="1" applyBorder="1">
      <alignment vertical="center"/>
    </xf>
    <xf numFmtId="181" fontId="14" fillId="10" borderId="47" xfId="0" applyNumberFormat="1" applyFont="1" applyFill="1" applyBorder="1">
      <alignment vertical="center"/>
    </xf>
    <xf numFmtId="181" fontId="14" fillId="10" borderId="48" xfId="0" applyNumberFormat="1" applyFont="1" applyFill="1" applyBorder="1">
      <alignment vertical="center"/>
    </xf>
    <xf numFmtId="181" fontId="14" fillId="10" borderId="49" xfId="0" applyNumberFormat="1" applyFont="1" applyFill="1" applyBorder="1">
      <alignment vertical="center"/>
    </xf>
    <xf numFmtId="181" fontId="14" fillId="10" borderId="50" xfId="0" applyNumberFormat="1" applyFont="1" applyFill="1" applyBorder="1">
      <alignment vertical="center"/>
    </xf>
    <xf numFmtId="0" fontId="9" fillId="0" borderId="45" xfId="0" applyFont="1" applyBorder="1">
      <alignment vertical="center"/>
    </xf>
    <xf numFmtId="0" fontId="14" fillId="10" borderId="46" xfId="0" applyFont="1" applyFill="1" applyBorder="1">
      <alignment vertical="center"/>
    </xf>
    <xf numFmtId="0" fontId="14" fillId="10" borderId="47" xfId="0" applyFont="1" applyFill="1" applyBorder="1">
      <alignment vertical="center"/>
    </xf>
    <xf numFmtId="0" fontId="14" fillId="10" borderId="48" xfId="0" applyFont="1" applyFill="1" applyBorder="1">
      <alignment vertical="center"/>
    </xf>
    <xf numFmtId="0" fontId="14" fillId="10" borderId="49" xfId="0" applyFont="1" applyFill="1" applyBorder="1">
      <alignment vertical="center"/>
    </xf>
    <xf numFmtId="0" fontId="14" fillId="10" borderId="50" xfId="0" applyFont="1" applyFill="1" applyBorder="1">
      <alignment vertical="center"/>
    </xf>
    <xf numFmtId="0" fontId="15" fillId="0" borderId="0" xfId="0" applyFont="1">
      <alignment vertical="center"/>
    </xf>
    <xf numFmtId="0" fontId="6" fillId="0" borderId="5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9" fillId="0" borderId="5" xfId="0" applyFont="1" applyBorder="1">
      <alignment vertical="center"/>
    </xf>
    <xf numFmtId="38" fontId="14" fillId="0" borderId="5" xfId="1" applyFont="1" applyFill="1" applyBorder="1" applyAlignment="1">
      <alignment vertical="center"/>
    </xf>
    <xf numFmtId="182" fontId="14" fillId="10" borderId="5" xfId="3" applyNumberFormat="1" applyFont="1" applyFill="1" applyBorder="1" applyAlignment="1">
      <alignment horizontal="right" vertical="center"/>
    </xf>
    <xf numFmtId="38" fontId="14" fillId="0" borderId="5" xfId="1" applyFont="1" applyFill="1" applyBorder="1" applyAlignment="1">
      <alignment horizontal="center" vertical="center"/>
    </xf>
    <xf numFmtId="0" fontId="5" fillId="3" borderId="5" xfId="0" applyFont="1" applyFill="1" applyBorder="1">
      <alignment vertical="center"/>
    </xf>
    <xf numFmtId="0" fontId="5" fillId="3" borderId="51" xfId="0" applyFont="1" applyFill="1" applyBorder="1">
      <alignment vertical="center"/>
    </xf>
    <xf numFmtId="6" fontId="5" fillId="3" borderId="5" xfId="2" applyFont="1" applyFill="1" applyBorder="1" applyAlignment="1">
      <alignment horizontal="center" vertical="center"/>
    </xf>
    <xf numFmtId="0" fontId="13" fillId="0" borderId="5" xfId="0" applyFont="1" applyBorder="1">
      <alignment vertical="center"/>
    </xf>
    <xf numFmtId="38" fontId="13" fillId="0" borderId="5" xfId="2" applyNumberFormat="1" applyFont="1" applyFill="1" applyBorder="1" applyAlignment="1">
      <alignment vertical="center"/>
    </xf>
    <xf numFmtId="38" fontId="13" fillId="7" borderId="5" xfId="1" applyFont="1" applyFill="1" applyBorder="1" applyAlignment="1">
      <alignment horizontal="right" vertical="center"/>
    </xf>
    <xf numFmtId="0" fontId="13" fillId="7" borderId="5" xfId="1" applyNumberFormat="1" applyFont="1" applyFill="1" applyBorder="1" applyAlignment="1">
      <alignment horizontal="right" vertical="center"/>
    </xf>
    <xf numFmtId="0" fontId="5" fillId="0" borderId="52" xfId="0" applyFont="1" applyBorder="1">
      <alignment vertical="center"/>
    </xf>
    <xf numFmtId="0" fontId="5" fillId="0" borderId="53" xfId="0" applyFont="1" applyBorder="1">
      <alignment vertical="center"/>
    </xf>
    <xf numFmtId="0" fontId="5" fillId="0" borderId="51" xfId="0" applyFont="1" applyBorder="1">
      <alignment vertical="center"/>
    </xf>
    <xf numFmtId="0" fontId="5" fillId="0" borderId="54" xfId="0" applyFont="1" applyBorder="1">
      <alignment vertical="center"/>
    </xf>
    <xf numFmtId="0" fontId="5" fillId="0" borderId="55" xfId="0" applyFont="1" applyBorder="1">
      <alignment vertical="center"/>
    </xf>
    <xf numFmtId="0" fontId="5" fillId="0" borderId="56" xfId="0" applyFont="1" applyBorder="1">
      <alignment vertical="center"/>
    </xf>
    <xf numFmtId="0" fontId="9" fillId="13" borderId="5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32" fillId="14" borderId="0" xfId="0" applyFont="1" applyFill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5"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</xdr:row>
      <xdr:rowOff>133350</xdr:rowOff>
    </xdr:from>
    <xdr:to>
      <xdr:col>10</xdr:col>
      <xdr:colOff>180975</xdr:colOff>
      <xdr:row>7</xdr:row>
      <xdr:rowOff>19050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3D84F53-B018-40F8-A269-7D38A709A738}"/>
            </a:ext>
          </a:extLst>
        </xdr:cNvPr>
        <xdr:cNvSpPr txBox="1">
          <a:spLocks noChangeArrowheads="1"/>
        </xdr:cNvSpPr>
      </xdr:nvSpPr>
      <xdr:spPr bwMode="auto">
        <a:xfrm>
          <a:off x="3354705" y="361950"/>
          <a:ext cx="2777490" cy="1257300"/>
        </a:xfrm>
        <a:prstGeom prst="rect">
          <a:avLst/>
        </a:prstGeom>
        <a:solidFill>
          <a:srgbClr val="70A31D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2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47570</xdr:colOff>
      <xdr:row>10</xdr:row>
      <xdr:rowOff>119721</xdr:rowOff>
    </xdr:from>
    <xdr:to>
      <xdr:col>13</xdr:col>
      <xdr:colOff>669707</xdr:colOff>
      <xdr:row>14</xdr:row>
      <xdr:rowOff>104774</xdr:rowOff>
    </xdr:to>
    <xdr:grpSp>
      <xdr:nvGrpSpPr>
        <xdr:cNvPr id="3" name="Group 674">
          <a:extLst>
            <a:ext uri="{FF2B5EF4-FFF2-40B4-BE49-F238E27FC236}">
              <a16:creationId xmlns:a16="http://schemas.microsoft.com/office/drawing/2014/main" id="{E05FAA9D-0186-4BA9-B6D5-0BF504D57107}"/>
            </a:ext>
          </a:extLst>
        </xdr:cNvPr>
        <xdr:cNvGrpSpPr>
          <a:grpSpLocks/>
        </xdr:cNvGrpSpPr>
      </xdr:nvGrpSpPr>
      <xdr:grpSpPr bwMode="auto">
        <a:xfrm>
          <a:off x="1030550" y="2405721"/>
          <a:ext cx="7800177" cy="899453"/>
          <a:chOff x="46" y="223"/>
          <a:chExt cx="760" cy="66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29593508-AFCF-A315-CECE-78E11017B145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BE879847-6E81-193E-EB64-3F2494C04B7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04AC11BD-ACCF-7B86-611D-BE9AA4C9926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9" y="224"/>
            <a:ext cx="57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511CA32D-7953-6072-8A41-41B6F46B21C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46" y="223"/>
            <a:ext cx="58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38100</xdr:colOff>
      <xdr:row>16</xdr:row>
      <xdr:rowOff>38100</xdr:rowOff>
    </xdr:from>
    <xdr:to>
      <xdr:col>1</xdr:col>
      <xdr:colOff>590550</xdr:colOff>
      <xdr:row>17</xdr:row>
      <xdr:rowOff>171450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A7926E14-D4B4-4946-8A51-A28EB5A116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9080" y="3695700"/>
          <a:ext cx="552450" cy="3619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57150</xdr:colOff>
      <xdr:row>16</xdr:row>
      <xdr:rowOff>76200</xdr:rowOff>
    </xdr:from>
    <xdr:to>
      <xdr:col>9</xdr:col>
      <xdr:colOff>619125</xdr:colOff>
      <xdr:row>17</xdr:row>
      <xdr:rowOff>142875</xdr:rowOff>
    </xdr:to>
    <xdr:pic>
      <xdr:nvPicPr>
        <xdr:cNvPr id="9" name="Picture 673">
          <a:extLst>
            <a:ext uri="{FF2B5EF4-FFF2-40B4-BE49-F238E27FC236}">
              <a16:creationId xmlns:a16="http://schemas.microsoft.com/office/drawing/2014/main" id="{3697BD28-2081-433D-8E2C-9DA9C11881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84470" y="3733800"/>
          <a:ext cx="561975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19050</xdr:colOff>
      <xdr:row>60</xdr:row>
      <xdr:rowOff>123825</xdr:rowOff>
    </xdr:from>
    <xdr:to>
      <xdr:col>1</xdr:col>
      <xdr:colOff>628650</xdr:colOff>
      <xdr:row>62</xdr:row>
      <xdr:rowOff>87039</xdr:rowOff>
    </xdr:to>
    <xdr:pic>
      <xdr:nvPicPr>
        <xdr:cNvPr id="10" name="Picture 726">
          <a:extLst>
            <a:ext uri="{FF2B5EF4-FFF2-40B4-BE49-F238E27FC236}">
              <a16:creationId xmlns:a16="http://schemas.microsoft.com/office/drawing/2014/main" id="{709D2ED5-336B-4130-B5CE-DC997233CF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0030" y="14449425"/>
          <a:ext cx="609600" cy="420414"/>
        </a:xfrm>
        <a:prstGeom prst="rect">
          <a:avLst/>
        </a:prstGeom>
        <a:noFill/>
      </xdr:spPr>
    </xdr:pic>
    <xdr:clientData/>
  </xdr:twoCellAnchor>
  <xdr:twoCellAnchor>
    <xdr:from>
      <xdr:col>8</xdr:col>
      <xdr:colOff>47625</xdr:colOff>
      <xdr:row>60</xdr:row>
      <xdr:rowOff>101082</xdr:rowOff>
    </xdr:from>
    <xdr:to>
      <xdr:col>9</xdr:col>
      <xdr:colOff>476250</xdr:colOff>
      <xdr:row>62</xdr:row>
      <xdr:rowOff>9525</xdr:rowOff>
    </xdr:to>
    <xdr:pic>
      <xdr:nvPicPr>
        <xdr:cNvPr id="11" name="Picture 727">
          <a:extLst>
            <a:ext uri="{FF2B5EF4-FFF2-40B4-BE49-F238E27FC236}">
              <a16:creationId xmlns:a16="http://schemas.microsoft.com/office/drawing/2014/main" id="{2CD6E9D6-E0C9-4945-8966-2D17F30AA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60645" y="14426682"/>
          <a:ext cx="542925" cy="36564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200025</xdr:colOff>
      <xdr:row>88</xdr:row>
      <xdr:rowOff>38100</xdr:rowOff>
    </xdr:from>
    <xdr:to>
      <xdr:col>1</xdr:col>
      <xdr:colOff>533400</xdr:colOff>
      <xdr:row>89</xdr:row>
      <xdr:rowOff>171450</xdr:rowOff>
    </xdr:to>
    <xdr:pic>
      <xdr:nvPicPr>
        <xdr:cNvPr id="12" name="Picture 731">
          <a:extLst>
            <a:ext uri="{FF2B5EF4-FFF2-40B4-BE49-F238E27FC236}">
              <a16:creationId xmlns:a16="http://schemas.microsoft.com/office/drawing/2014/main" id="{4357C71F-0781-40B1-999A-A31030AD08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0025" y="20764500"/>
          <a:ext cx="554355" cy="3619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28575</xdr:colOff>
      <xdr:row>88</xdr:row>
      <xdr:rowOff>57151</xdr:rowOff>
    </xdr:from>
    <xdr:to>
      <xdr:col>9</xdr:col>
      <xdr:colOff>527447</xdr:colOff>
      <xdr:row>89</xdr:row>
      <xdr:rowOff>152401</xdr:rowOff>
    </xdr:to>
    <xdr:pic>
      <xdr:nvPicPr>
        <xdr:cNvPr id="13" name="Picture 732">
          <a:extLst>
            <a:ext uri="{FF2B5EF4-FFF2-40B4-BE49-F238E27FC236}">
              <a16:creationId xmlns:a16="http://schemas.microsoft.com/office/drawing/2014/main" id="{A7047D8D-5819-4DC9-825A-4AB39359FD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41595" y="20783551"/>
          <a:ext cx="613172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47624</xdr:colOff>
      <xdr:row>113</xdr:row>
      <xdr:rowOff>57478</xdr:rowOff>
    </xdr:from>
    <xdr:to>
      <xdr:col>1</xdr:col>
      <xdr:colOff>628649</xdr:colOff>
      <xdr:row>114</xdr:row>
      <xdr:rowOff>209550</xdr:rowOff>
    </xdr:to>
    <xdr:pic>
      <xdr:nvPicPr>
        <xdr:cNvPr id="14" name="Picture 737">
          <a:extLst>
            <a:ext uri="{FF2B5EF4-FFF2-40B4-BE49-F238E27FC236}">
              <a16:creationId xmlns:a16="http://schemas.microsoft.com/office/drawing/2014/main" id="{69E26C86-2056-496F-8175-79CB86CD4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8604" y="26498878"/>
          <a:ext cx="581025" cy="380672"/>
        </a:xfrm>
        <a:prstGeom prst="rect">
          <a:avLst/>
        </a:prstGeom>
        <a:noFill/>
      </xdr:spPr>
    </xdr:pic>
    <xdr:clientData/>
  </xdr:twoCellAnchor>
  <xdr:twoCellAnchor>
    <xdr:from>
      <xdr:col>8</xdr:col>
      <xdr:colOff>38100</xdr:colOff>
      <xdr:row>114</xdr:row>
      <xdr:rowOff>220824</xdr:rowOff>
    </xdr:from>
    <xdr:to>
      <xdr:col>9</xdr:col>
      <xdr:colOff>561976</xdr:colOff>
      <xdr:row>116</xdr:row>
      <xdr:rowOff>76200</xdr:rowOff>
    </xdr:to>
    <xdr:pic>
      <xdr:nvPicPr>
        <xdr:cNvPr id="15" name="Picture 738">
          <a:extLst>
            <a:ext uri="{FF2B5EF4-FFF2-40B4-BE49-F238E27FC236}">
              <a16:creationId xmlns:a16="http://schemas.microsoft.com/office/drawing/2014/main" id="{9194466B-E455-49A2-80ED-24879AAA6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51120" y="26890824"/>
          <a:ext cx="638176" cy="31257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142874</xdr:colOff>
      <xdr:row>139</xdr:row>
      <xdr:rowOff>19049</xdr:rowOff>
    </xdr:from>
    <xdr:to>
      <xdr:col>1</xdr:col>
      <xdr:colOff>557492</xdr:colOff>
      <xdr:row>140</xdr:row>
      <xdr:rowOff>161924</xdr:rowOff>
    </xdr:to>
    <xdr:pic>
      <xdr:nvPicPr>
        <xdr:cNvPr id="16" name="Picture 743">
          <a:extLst>
            <a:ext uri="{FF2B5EF4-FFF2-40B4-BE49-F238E27FC236}">
              <a16:creationId xmlns:a16="http://schemas.microsoft.com/office/drawing/2014/main" id="{8D4F5A18-215F-4D8F-85DC-A9CF292D7C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42874" y="32404049"/>
          <a:ext cx="635598" cy="3714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246221</xdr:colOff>
      <xdr:row>139</xdr:row>
      <xdr:rowOff>57151</xdr:rowOff>
    </xdr:from>
    <xdr:to>
      <xdr:col>9</xdr:col>
      <xdr:colOff>352425</xdr:colOff>
      <xdr:row>140</xdr:row>
      <xdr:rowOff>152401</xdr:rowOff>
    </xdr:to>
    <xdr:pic>
      <xdr:nvPicPr>
        <xdr:cNvPr id="17" name="Picture 744">
          <a:extLst>
            <a:ext uri="{FF2B5EF4-FFF2-40B4-BE49-F238E27FC236}">
              <a16:creationId xmlns:a16="http://schemas.microsoft.com/office/drawing/2014/main" id="{B587B1BE-C0B1-4D30-9F8C-BFED000AE5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947761" y="32442151"/>
          <a:ext cx="631984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466725</xdr:colOff>
      <xdr:row>18</xdr:row>
      <xdr:rowOff>200025</xdr:rowOff>
    </xdr:from>
    <xdr:to>
      <xdr:col>14</xdr:col>
      <xdr:colOff>114300</xdr:colOff>
      <xdr:row>18</xdr:row>
      <xdr:rowOff>628650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AA1F98AB-307D-449D-93BC-BBF786158FF4}"/>
            </a:ext>
          </a:extLst>
        </xdr:cNvPr>
        <xdr:cNvSpPr txBox="1"/>
      </xdr:nvSpPr>
      <xdr:spPr>
        <a:xfrm>
          <a:off x="2211705" y="4314825"/>
          <a:ext cx="6840855" cy="42862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/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冒頭の左上の日付を変更すると</a:t>
          </a:r>
          <a:r>
            <a:rPr kumimoji="1" lang="ja-JP" altLang="en-US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、自動で以下変更するように設定しましょう。</a:t>
          </a:r>
        </a:p>
      </xdr:txBody>
    </xdr:sp>
    <xdr:clientData/>
  </xdr:twoCellAnchor>
  <xdr:twoCellAnchor>
    <xdr:from>
      <xdr:col>10</xdr:col>
      <xdr:colOff>123824</xdr:colOff>
      <xdr:row>77</xdr:row>
      <xdr:rowOff>95250</xdr:rowOff>
    </xdr:from>
    <xdr:to>
      <xdr:col>13</xdr:col>
      <xdr:colOff>761999</xdr:colOff>
      <xdr:row>81</xdr:row>
      <xdr:rowOff>180975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6FBE881C-A92E-4C12-9B66-EE11D732F5A0}"/>
            </a:ext>
          </a:extLst>
        </xdr:cNvPr>
        <xdr:cNvSpPr txBox="1"/>
      </xdr:nvSpPr>
      <xdr:spPr>
        <a:xfrm>
          <a:off x="6075044" y="18307050"/>
          <a:ext cx="2847975" cy="1000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 u="sng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「曜日」は「日付」から導きましょう</a:t>
          </a:r>
          <a:r>
            <a:rPr kumimoji="1"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。</a:t>
          </a:r>
          <a:endParaRPr kumimoji="1" lang="en-US" altLang="ja-JP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そして、「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書式のユーザー定義</a:t>
          </a:r>
          <a:r>
            <a:rPr kumimoji="1"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｝ですね。</a:t>
          </a:r>
          <a:endParaRPr kumimoji="1" lang="en-US" altLang="ja-JP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そうすれば、日付を変更すれば、</a:t>
          </a:r>
          <a:endParaRPr kumimoji="1" lang="en-US" altLang="ja-JP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自動的に曜日を導きます。</a:t>
          </a:r>
        </a:p>
      </xdr:txBody>
    </xdr:sp>
    <xdr:clientData/>
  </xdr:twoCellAnchor>
  <xdr:twoCellAnchor>
    <xdr:from>
      <xdr:col>5</xdr:col>
      <xdr:colOff>43815</xdr:colOff>
      <xdr:row>27</xdr:row>
      <xdr:rowOff>133350</xdr:rowOff>
    </xdr:from>
    <xdr:to>
      <xdr:col>11</xdr:col>
      <xdr:colOff>681990</xdr:colOff>
      <xdr:row>58</xdr:row>
      <xdr:rowOff>209550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674BB8ED-53BB-4F2A-B5F9-CA591137BFD6}"/>
            </a:ext>
          </a:extLst>
        </xdr:cNvPr>
        <xdr:cNvGrpSpPr/>
      </xdr:nvGrpSpPr>
      <xdr:grpSpPr>
        <a:xfrm>
          <a:off x="3236595" y="6915150"/>
          <a:ext cx="4158615" cy="7162800"/>
          <a:chOff x="3219450" y="7077075"/>
          <a:chExt cx="3838575" cy="7162800"/>
        </a:xfrm>
      </xdr:grpSpPr>
      <xdr:sp macro="" textlink="">
        <xdr:nvSpPr>
          <xdr:cNvPr id="21" name="正方形/長方形 20">
            <a:extLst>
              <a:ext uri="{FF2B5EF4-FFF2-40B4-BE49-F238E27FC236}">
                <a16:creationId xmlns:a16="http://schemas.microsoft.com/office/drawing/2014/main" id="{595D78CC-1729-A164-0C6D-AC03B6A9DD67}"/>
              </a:ext>
            </a:extLst>
          </xdr:cNvPr>
          <xdr:cNvSpPr/>
        </xdr:nvSpPr>
        <xdr:spPr>
          <a:xfrm>
            <a:off x="3219450" y="7077075"/>
            <a:ext cx="3838575" cy="7162800"/>
          </a:xfrm>
          <a:prstGeom prst="rect">
            <a:avLst/>
          </a:prstGeom>
          <a:solidFill>
            <a:schemeClr val="accent6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grpSp>
        <xdr:nvGrpSpPr>
          <xdr:cNvPr id="22" name="グループ化 21">
            <a:extLst>
              <a:ext uri="{FF2B5EF4-FFF2-40B4-BE49-F238E27FC236}">
                <a16:creationId xmlns:a16="http://schemas.microsoft.com/office/drawing/2014/main" id="{76AE5F04-F8F8-B127-B945-21A201CB7519}"/>
              </a:ext>
            </a:extLst>
          </xdr:cNvPr>
          <xdr:cNvGrpSpPr/>
        </xdr:nvGrpSpPr>
        <xdr:grpSpPr>
          <a:xfrm>
            <a:off x="3248025" y="7162799"/>
            <a:ext cx="3733338" cy="6981403"/>
            <a:chOff x="3248025" y="7162799"/>
            <a:chExt cx="3733338" cy="6981403"/>
          </a:xfrm>
        </xdr:grpSpPr>
        <xdr:sp macro="" textlink="">
          <xdr:nvSpPr>
            <xdr:cNvPr id="23" name="Text Box 750">
              <a:extLst>
                <a:ext uri="{FF2B5EF4-FFF2-40B4-BE49-F238E27FC236}">
                  <a16:creationId xmlns:a16="http://schemas.microsoft.com/office/drawing/2014/main" id="{932D9C22-DEC2-3DDE-13D0-C4A0D27777B3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3341746" y="7162799"/>
              <a:ext cx="2562568" cy="1162051"/>
            </a:xfrm>
            <a:prstGeom prst="rect">
              <a:avLst/>
            </a:prstGeom>
            <a:solidFill>
              <a:schemeClr val="accent6">
                <a:lumMod val="60000"/>
                <a:lumOff val="40000"/>
              </a:schemeClr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ctr" upright="1"/>
            <a:lstStyle/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「曜日」セルを全て選択します。</a:t>
              </a:r>
              <a:endParaRPr lang="en-US" altLang="ja-JP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「</a:t>
              </a:r>
              <a:r>
                <a:rPr lang="ja-JP" altLang="en-US" sz="12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条件付書式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」の「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新しいルール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」で</a:t>
              </a:r>
              <a:endParaRPr lang="en-US" altLang="ja-JP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l" rtl="0">
                <a:defRPr sz="1000"/>
              </a:pPr>
              <a:r>
                <a:rPr lang="en-US" altLang="ja-JP" sz="1800" b="0" i="0" strike="noStrike">
                  <a:solidFill>
                    <a:srgbClr val="000000"/>
                  </a:solidFill>
                  <a:latin typeface="Bookman Old Style" panose="02050604050505020204" pitchFamily="18" charset="0"/>
                  <a:ea typeface="ＭＳ Ｐゴシック"/>
                </a:rPr>
                <a:t>weekday</a:t>
              </a:r>
              <a:r>
                <a:rPr lang="en-US" altLang="ja-JP" sz="1200" b="0" i="0" strike="noStrike">
                  <a:solidFill>
                    <a:srgbClr val="000000"/>
                  </a:solidFill>
                  <a:latin typeface="Bookman Old Style" panose="02050604050505020204" pitchFamily="18" charset="0"/>
                  <a:ea typeface="ＭＳ Ｐゴシック"/>
                </a:rPr>
                <a:t> 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を直接入力。</a:t>
              </a:r>
              <a:endParaRPr lang="en-US" altLang="ja-JP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marL="0" marR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lang="ja-JP" altLang="en-US" sz="1200" b="0" i="0"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土曜日</a:t>
              </a:r>
              <a:r>
                <a:rPr lang="en-US" sz="1200" b="0" i="0"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=</a:t>
              </a:r>
              <a:r>
                <a:rPr lang="ja-JP" altLang="en-US" sz="1200" b="0" i="0">
                  <a:solidFill>
                    <a:srgbClr val="0033CC"/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青</a:t>
              </a:r>
              <a:r>
                <a:rPr lang="ja-JP" altLang="en-US" sz="1200" b="0" i="0"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：日曜日</a:t>
              </a:r>
              <a:r>
                <a:rPr lang="en-US" sz="1200" b="0" i="0"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=</a:t>
              </a:r>
              <a:r>
                <a:rPr lang="ja-JP" altLang="en-US" sz="1200" b="0" i="0">
                  <a:solidFill>
                    <a:srgbClr val="FF0000"/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赤　</a:t>
              </a:r>
              <a:endParaRPr lang="en-US" altLang="ja-JP" sz="1200" b="0" i="0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endParaRPr>
            </a:p>
            <a:p>
              <a:pPr marL="0" marR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lang="en-US" altLang="ja-JP" sz="1200" b="1" i="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※</a:t>
              </a:r>
              <a:r>
                <a:rPr lang="ja-JP" altLang="en-US" sz="1200" b="1" i="0">
                  <a:solidFill>
                    <a:sysClr val="windowText" lastClr="000000"/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  <a:cs typeface="+mn-cs"/>
                </a:rPr>
                <a:t>別々に設定します</a:t>
              </a:r>
              <a:endParaRPr lang="ja-JP" altLang="en-US" sz="1000" b="0" i="0">
                <a:solidFill>
                  <a:srgbClr val="FF0000"/>
                </a:solidFill>
                <a:latin typeface="+mn-lt"/>
                <a:ea typeface="+mn-ea"/>
                <a:cs typeface="+mn-cs"/>
              </a:endParaRPr>
            </a:p>
          </xdr:txBody>
        </xdr:sp>
        <xdr:grpSp>
          <xdr:nvGrpSpPr>
            <xdr:cNvPr id="24" name="グループ化 23">
              <a:extLst>
                <a:ext uri="{FF2B5EF4-FFF2-40B4-BE49-F238E27FC236}">
                  <a16:creationId xmlns:a16="http://schemas.microsoft.com/office/drawing/2014/main" id="{77FB665D-0A98-337B-A977-25808D96B594}"/>
                </a:ext>
              </a:extLst>
            </xdr:cNvPr>
            <xdr:cNvGrpSpPr/>
          </xdr:nvGrpSpPr>
          <xdr:grpSpPr>
            <a:xfrm>
              <a:off x="3248025" y="8401050"/>
              <a:ext cx="3733338" cy="5743152"/>
              <a:chOff x="3514725" y="8372475"/>
              <a:chExt cx="3733338" cy="5743152"/>
            </a:xfrm>
          </xdr:grpSpPr>
          <xdr:pic>
            <xdr:nvPicPr>
              <xdr:cNvPr id="25" name="図 24">
                <a:extLst>
                  <a:ext uri="{FF2B5EF4-FFF2-40B4-BE49-F238E27FC236}">
                    <a16:creationId xmlns:a16="http://schemas.microsoft.com/office/drawing/2014/main" id="{71D97683-081C-4EF0-510B-ACB9C5546E92}"/>
                  </a:ext>
                </a:extLst>
              </xdr:cNvPr>
              <xdr:cNvPicPr>
                <a:picLocks noChangeAspect="1"/>
              </xdr:cNvPicPr>
            </xdr:nvPicPr>
            <xdr:blipFill>
              <a:blip xmlns:r="http://schemas.openxmlformats.org/officeDocument/2006/relationships" r:embed="rId5"/>
              <a:stretch>
                <a:fillRect/>
              </a:stretch>
            </xdr:blipFill>
            <xdr:spPr>
              <a:xfrm>
                <a:off x="3514725" y="8372475"/>
                <a:ext cx="2095238" cy="2219048"/>
              </a:xfrm>
              <a:prstGeom prst="rect">
                <a:avLst/>
              </a:prstGeom>
            </xdr:spPr>
          </xdr:pic>
          <xdr:grpSp>
            <xdr:nvGrpSpPr>
              <xdr:cNvPr id="26" name="グループ化 25">
                <a:extLst>
                  <a:ext uri="{FF2B5EF4-FFF2-40B4-BE49-F238E27FC236}">
                    <a16:creationId xmlns:a16="http://schemas.microsoft.com/office/drawing/2014/main" id="{82F054AB-07B2-55B1-F120-EDF68911E512}"/>
                  </a:ext>
                </a:extLst>
              </xdr:cNvPr>
              <xdr:cNvGrpSpPr/>
            </xdr:nvGrpSpPr>
            <xdr:grpSpPr>
              <a:xfrm>
                <a:off x="3552825" y="9865374"/>
                <a:ext cx="3695238" cy="4250253"/>
                <a:chOff x="3552825" y="9865374"/>
                <a:chExt cx="3695238" cy="4250253"/>
              </a:xfrm>
            </xdr:grpSpPr>
            <xdr:grpSp>
              <xdr:nvGrpSpPr>
                <xdr:cNvPr id="27" name="グループ化 26">
                  <a:extLst>
                    <a:ext uri="{FF2B5EF4-FFF2-40B4-BE49-F238E27FC236}">
                      <a16:creationId xmlns:a16="http://schemas.microsoft.com/office/drawing/2014/main" id="{62B526EA-335F-900A-A950-0D792CDCE68C}"/>
                    </a:ext>
                  </a:extLst>
                </xdr:cNvPr>
                <xdr:cNvGrpSpPr/>
              </xdr:nvGrpSpPr>
              <xdr:grpSpPr>
                <a:xfrm>
                  <a:off x="3552825" y="10734675"/>
                  <a:ext cx="3695238" cy="3380952"/>
                  <a:chOff x="4152900" y="10477500"/>
                  <a:chExt cx="3695238" cy="3380952"/>
                </a:xfrm>
              </xdr:grpSpPr>
              <xdr:pic>
                <xdr:nvPicPr>
                  <xdr:cNvPr id="29" name="図 28">
                    <a:extLst>
                      <a:ext uri="{FF2B5EF4-FFF2-40B4-BE49-F238E27FC236}">
                        <a16:creationId xmlns:a16="http://schemas.microsoft.com/office/drawing/2014/main" id="{8D4D4683-A737-AF43-2B14-97032A25B7AC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6"/>
                  <a:stretch>
                    <a:fillRect/>
                  </a:stretch>
                </xdr:blipFill>
                <xdr:spPr>
                  <a:xfrm>
                    <a:off x="4152900" y="10477500"/>
                    <a:ext cx="3695238" cy="3380952"/>
                  </a:xfrm>
                  <a:prstGeom prst="rect">
                    <a:avLst/>
                  </a:prstGeom>
                </xdr:spPr>
              </xdr:pic>
              <xdr:sp macro="" textlink="">
                <xdr:nvSpPr>
                  <xdr:cNvPr id="30" name="テキスト ボックス 29">
                    <a:extLst>
                      <a:ext uri="{FF2B5EF4-FFF2-40B4-BE49-F238E27FC236}">
                        <a16:creationId xmlns:a16="http://schemas.microsoft.com/office/drawing/2014/main" id="{DC26B280-561C-B02A-96ED-BE2F3FCFFDAB}"/>
                      </a:ext>
                    </a:extLst>
                  </xdr:cNvPr>
                  <xdr:cNvSpPr txBox="1"/>
                </xdr:nvSpPr>
                <xdr:spPr>
                  <a:xfrm>
                    <a:off x="5496565" y="11766875"/>
                    <a:ext cx="2115240" cy="627055"/>
                  </a:xfrm>
                  <a:prstGeom prst="rect">
                    <a:avLst/>
                  </a:prstGeom>
                  <a:solidFill>
                    <a:srgbClr val="92D050"/>
                  </a:solidFill>
                  <a:ln w="9525" cmpd="sng">
                    <a:solidFill>
                      <a:schemeClr val="lt1">
                        <a:shade val="50000"/>
                      </a:schemeClr>
                    </a:solidFill>
                  </a:ln>
                  <a:scene3d>
                    <a:camera prst="orthographicFront"/>
                    <a:lightRig rig="threePt" dir="t"/>
                  </a:scene3d>
                  <a:sp3d>
                    <a:bevelT/>
                  </a:sp3d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ctr"/>
                  <a:lstStyle/>
                  <a:p>
                    <a:pPr algn="ctr"/>
                    <a:r>
                      <a:rPr kumimoji="1" lang="ja-JP" altLang="en-US" sz="1400" b="1"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</a:rPr>
                      <a:t>（）内の参照セルに注意！</a:t>
                    </a:r>
                    <a:endParaRPr kumimoji="1" lang="en-US" altLang="ja-JP" sz="1400" b="1">
                      <a:latin typeface="ＭＳ Ｐゴシック" panose="020B0600070205080204" pitchFamily="50" charset="-128"/>
                      <a:ea typeface="ＭＳ Ｐゴシック" panose="020B0600070205080204" pitchFamily="50" charset="-128"/>
                    </a:endParaRPr>
                  </a:p>
                  <a:p>
                    <a:pPr algn="ctr"/>
                    <a:r>
                      <a:rPr kumimoji="1" lang="ja-JP" altLang="en-US" sz="1400" b="1"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</a:rPr>
                      <a:t>絶対参照であれば解除</a:t>
                    </a:r>
                  </a:p>
                </xdr:txBody>
              </xdr:sp>
            </xdr:grpSp>
            <xdr:pic>
              <xdr:nvPicPr>
                <xdr:cNvPr id="28" name="Picture 724">
                  <a:extLst>
                    <a:ext uri="{FF2B5EF4-FFF2-40B4-BE49-F238E27FC236}">
                      <a16:creationId xmlns:a16="http://schemas.microsoft.com/office/drawing/2014/main" id="{F8CD60C5-BD24-2877-CE3D-65CB4DB21817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7"/>
                <a:srcRect/>
                <a:stretch>
                  <a:fillRect/>
                </a:stretch>
              </xdr:blipFill>
              <xdr:spPr bwMode="auto">
                <a:xfrm>
                  <a:off x="6029325" y="9865374"/>
                  <a:ext cx="1059329" cy="2013675"/>
                </a:xfrm>
                <a:prstGeom prst="rect">
                  <a:avLst/>
                </a:prstGeom>
                <a:noFill/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pic>
          </xdr:grpSp>
        </xdr:grpSp>
      </xdr:grpSp>
    </xdr:grpSp>
    <xdr:clientData/>
  </xdr:twoCellAnchor>
  <xdr:twoCellAnchor editAs="oneCell">
    <xdr:from>
      <xdr:col>3</xdr:col>
      <xdr:colOff>628650</xdr:colOff>
      <xdr:row>78</xdr:row>
      <xdr:rowOff>1905</xdr:rowOff>
    </xdr:from>
    <xdr:to>
      <xdr:col>9</xdr:col>
      <xdr:colOff>150219</xdr:colOff>
      <xdr:row>85</xdr:row>
      <xdr:rowOff>32786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4397CB15-C86F-4F3A-9001-5925D97C3E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373630" y="18442305"/>
          <a:ext cx="3003909" cy="1631081"/>
        </a:xfrm>
        <a:prstGeom prst="rect">
          <a:avLst/>
        </a:prstGeom>
      </xdr:spPr>
    </xdr:pic>
    <xdr:clientData/>
  </xdr:twoCellAnchor>
  <xdr:twoCellAnchor editAs="oneCell">
    <xdr:from>
      <xdr:col>1</xdr:col>
      <xdr:colOff>537210</xdr:colOff>
      <xdr:row>126</xdr:row>
      <xdr:rowOff>19050</xdr:rowOff>
    </xdr:from>
    <xdr:to>
      <xdr:col>13</xdr:col>
      <xdr:colOff>517581</xdr:colOff>
      <xdr:row>134</xdr:row>
      <xdr:rowOff>171450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65978032-6EB6-4D24-87AC-9BB1148678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58190" y="29432250"/>
          <a:ext cx="7920411" cy="1981200"/>
        </a:xfrm>
        <a:prstGeom prst="rect">
          <a:avLst/>
        </a:prstGeom>
      </xdr:spPr>
    </xdr:pic>
    <xdr:clientData/>
  </xdr:twoCellAnchor>
  <xdr:twoCellAnchor editAs="oneCell">
    <xdr:from>
      <xdr:col>4</xdr:col>
      <xdr:colOff>255984</xdr:colOff>
      <xdr:row>156</xdr:row>
      <xdr:rowOff>19050</xdr:rowOff>
    </xdr:from>
    <xdr:to>
      <xdr:col>7</xdr:col>
      <xdr:colOff>47437</xdr:colOff>
      <xdr:row>161</xdr:row>
      <xdr:rowOff>38100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33640D18-75E9-4049-B47A-F5E5EAAC0A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724864" y="36290250"/>
          <a:ext cx="2024113" cy="1162050"/>
        </a:xfrm>
        <a:prstGeom prst="rect">
          <a:avLst/>
        </a:prstGeom>
      </xdr:spPr>
    </xdr:pic>
    <xdr:clientData/>
  </xdr:twoCellAnchor>
  <xdr:twoCellAnchor editAs="oneCell">
    <xdr:from>
      <xdr:col>7</xdr:col>
      <xdr:colOff>375285</xdr:colOff>
      <xdr:row>156</xdr:row>
      <xdr:rowOff>83820</xdr:rowOff>
    </xdr:from>
    <xdr:to>
      <xdr:col>13</xdr:col>
      <xdr:colOff>100965</xdr:colOff>
      <xdr:row>164</xdr:row>
      <xdr:rowOff>33964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9A525935-C089-4E63-AF66-7BDD046C8F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076825" y="36355020"/>
          <a:ext cx="3185160" cy="1778944"/>
        </a:xfrm>
        <a:prstGeom prst="rect">
          <a:avLst/>
        </a:prstGeom>
      </xdr:spPr>
    </xdr:pic>
    <xdr:clientData/>
  </xdr:twoCellAnchor>
  <xdr:twoCellAnchor>
    <xdr:from>
      <xdr:col>1</xdr:col>
      <xdr:colOff>693420</xdr:colOff>
      <xdr:row>149</xdr:row>
      <xdr:rowOff>83820</xdr:rowOff>
    </xdr:from>
    <xdr:to>
      <xdr:col>4</xdr:col>
      <xdr:colOff>632460</xdr:colOff>
      <xdr:row>151</xdr:row>
      <xdr:rowOff>148590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7C06C36D-9E4C-4877-AE42-199ED53D1576}"/>
            </a:ext>
          </a:extLst>
        </xdr:cNvPr>
        <xdr:cNvSpPr txBox="1"/>
      </xdr:nvSpPr>
      <xdr:spPr>
        <a:xfrm>
          <a:off x="914400" y="34754820"/>
          <a:ext cx="2186940" cy="52197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>
    <xdr:from>
      <xdr:col>9</xdr:col>
      <xdr:colOff>617220</xdr:colOff>
      <xdr:row>149</xdr:row>
      <xdr:rowOff>99060</xdr:rowOff>
    </xdr:from>
    <xdr:to>
      <xdr:col>12</xdr:col>
      <xdr:colOff>594360</xdr:colOff>
      <xdr:row>151</xdr:row>
      <xdr:rowOff>163830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F60A8A79-D9C8-4B8C-8C53-9634664A21FF}"/>
            </a:ext>
          </a:extLst>
        </xdr:cNvPr>
        <xdr:cNvSpPr txBox="1"/>
      </xdr:nvSpPr>
      <xdr:spPr>
        <a:xfrm>
          <a:off x="5844540" y="34770060"/>
          <a:ext cx="2186940" cy="52197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6</xdr:col>
      <xdr:colOff>396240</xdr:colOff>
      <xdr:row>9</xdr:row>
      <xdr:rowOff>106680</xdr:rowOff>
    </xdr:from>
    <xdr:to>
      <xdr:col>9</xdr:col>
      <xdr:colOff>617220</xdr:colOff>
      <xdr:row>11</xdr:row>
      <xdr:rowOff>99060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E88D629A-B6D0-0A3A-7A44-DB142DFCB6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66260" y="2164080"/>
          <a:ext cx="1478280" cy="449580"/>
        </a:xfrm>
        <a:prstGeom prst="rect">
          <a:avLst/>
        </a:prstGeom>
      </xdr:spPr>
    </xdr:pic>
    <xdr:clientData/>
  </xdr:twoCellAnchor>
  <xdr:twoCellAnchor>
    <xdr:from>
      <xdr:col>11</xdr:col>
      <xdr:colOff>411480</xdr:colOff>
      <xdr:row>85</xdr:row>
      <xdr:rowOff>106680</xdr:rowOff>
    </xdr:from>
    <xdr:to>
      <xdr:col>13</xdr:col>
      <xdr:colOff>662940</xdr:colOff>
      <xdr:row>87</xdr:row>
      <xdr:rowOff>106680</xdr:rowOff>
    </xdr:to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7A018FF3-2A5A-D05B-96D9-D26A76006614}"/>
            </a:ext>
          </a:extLst>
        </xdr:cNvPr>
        <xdr:cNvSpPr txBox="1"/>
      </xdr:nvSpPr>
      <xdr:spPr>
        <a:xfrm>
          <a:off x="7124700" y="20147280"/>
          <a:ext cx="1699260" cy="4572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書式なしコピー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A1EF8-0919-4540-B1D7-91718664835D}">
  <dimension ref="A1:Q156"/>
  <sheetViews>
    <sheetView tabSelected="1" workbookViewId="0">
      <selection activeCell="A2" sqref="A2"/>
    </sheetView>
  </sheetViews>
  <sheetFormatPr defaultColWidth="9" defaultRowHeight="18" customHeight="1"/>
  <cols>
    <col min="1" max="1" width="2.8984375" style="2" customWidth="1"/>
    <col min="2" max="3" width="10" style="1" customWidth="1"/>
    <col min="4" max="5" width="9.5" style="1" customWidth="1"/>
    <col min="6" max="6" width="10.19921875" style="1" customWidth="1"/>
    <col min="7" max="7" width="9.59765625" style="1" customWidth="1"/>
    <col min="8" max="8" width="5.3984375" style="1" customWidth="1"/>
    <col min="9" max="9" width="1.5" style="1" customWidth="1"/>
    <col min="10" max="10" width="9.5" style="1" customWidth="1"/>
    <col min="11" max="11" width="10" style="1" customWidth="1"/>
    <col min="12" max="13" width="9.5" style="1" customWidth="1"/>
    <col min="14" max="14" width="10.19921875" style="1" customWidth="1"/>
    <col min="15" max="16" width="9.5" style="1" customWidth="1"/>
    <col min="17" max="16384" width="9" style="1"/>
  </cols>
  <sheetData>
    <row r="1" spans="1:16" ht="18" customHeight="1">
      <c r="A1" s="107" t="s">
        <v>60</v>
      </c>
      <c r="B1" s="107"/>
      <c r="C1" s="107"/>
      <c r="D1" s="107"/>
      <c r="E1" s="107"/>
      <c r="F1" s="107"/>
      <c r="G1" s="107"/>
    </row>
    <row r="9" spans="1:16" ht="18" customHeight="1" thickBot="1">
      <c r="C9" s="108" t="s">
        <v>0</v>
      </c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10"/>
      <c r="O9" s="3"/>
    </row>
    <row r="10" spans="1:16" s="4" customFormat="1" ht="18" customHeight="1" thickTop="1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8" customHeight="1">
      <c r="A11" s="4"/>
      <c r="B11" s="5"/>
      <c r="C11" s="4"/>
      <c r="D11" s="4"/>
      <c r="E11" s="6"/>
      <c r="F11" s="5"/>
      <c r="G11" s="7"/>
      <c r="H11" s="8"/>
      <c r="I11" s="4"/>
      <c r="J11" s="4"/>
      <c r="K11" s="4"/>
      <c r="L11" s="4"/>
      <c r="M11" s="4"/>
      <c r="N11" s="4"/>
      <c r="O11" s="4"/>
      <c r="P11" s="4"/>
    </row>
    <row r="12" spans="1:16" ht="18" customHeight="1">
      <c r="A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ht="18" customHeight="1">
      <c r="A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ht="18" customHeight="1">
      <c r="A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ht="18" customHeight="1">
      <c r="A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18" customHeight="1">
      <c r="A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7" ht="18" customHeight="1">
      <c r="A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7" ht="18" customHeight="1" thickBot="1">
      <c r="C18" s="9">
        <v>1</v>
      </c>
      <c r="K18" s="9">
        <v>1</v>
      </c>
    </row>
    <row r="19" spans="1:17" ht="66" customHeight="1" thickTop="1"/>
    <row r="20" spans="1:17" ht="18" customHeight="1">
      <c r="L20" s="10" t="s">
        <v>1</v>
      </c>
      <c r="M20" s="10"/>
      <c r="N20" s="10"/>
      <c r="O20" s="10"/>
    </row>
    <row r="21" spans="1:17" ht="18" customHeight="1">
      <c r="N21" s="11"/>
    </row>
    <row r="22" spans="1:17" ht="18" customHeight="1">
      <c r="B22" s="12"/>
      <c r="L22" s="2" t="s">
        <v>2</v>
      </c>
      <c r="M22" s="1" t="s">
        <v>61</v>
      </c>
    </row>
    <row r="23" spans="1:17" ht="18" customHeight="1">
      <c r="L23" s="2" t="s">
        <v>3</v>
      </c>
      <c r="M23" s="1" t="s">
        <v>62</v>
      </c>
    </row>
    <row r="24" spans="1:17" ht="18" customHeight="1">
      <c r="L24" s="2" t="s">
        <v>4</v>
      </c>
      <c r="M24" s="1" t="s">
        <v>63</v>
      </c>
    </row>
    <row r="25" spans="1:17" ht="18" customHeight="1">
      <c r="B25" s="111" t="s">
        <v>5</v>
      </c>
      <c r="C25" s="111"/>
      <c r="D25" s="111"/>
      <c r="E25" s="111"/>
      <c r="G25" s="2"/>
      <c r="H25" s="2"/>
      <c r="M25" s="2" t="s">
        <v>64</v>
      </c>
      <c r="O25" s="4"/>
      <c r="P25" s="4"/>
      <c r="Q25" s="4"/>
    </row>
    <row r="26" spans="1:17" ht="18" customHeight="1">
      <c r="N26" s="5"/>
      <c r="O26" s="5"/>
      <c r="P26" s="5"/>
      <c r="Q26" s="5"/>
    </row>
    <row r="27" spans="1:17" ht="18" customHeight="1">
      <c r="B27" s="13" t="s">
        <v>6</v>
      </c>
      <c r="C27" s="14" t="s">
        <v>7</v>
      </c>
      <c r="D27" s="13" t="s">
        <v>6</v>
      </c>
      <c r="E27" s="14" t="s">
        <v>7</v>
      </c>
      <c r="H27" s="15"/>
      <c r="M27" s="13" t="s">
        <v>6</v>
      </c>
      <c r="N27" s="14" t="s">
        <v>7</v>
      </c>
      <c r="O27" s="13" t="s">
        <v>6</v>
      </c>
      <c r="P27" s="14" t="s">
        <v>7</v>
      </c>
    </row>
    <row r="28" spans="1:17" ht="18" customHeight="1">
      <c r="B28" s="16">
        <f ca="1">TODAY()</f>
        <v>45120</v>
      </c>
      <c r="C28" s="17">
        <f ca="1">B28</f>
        <v>45120</v>
      </c>
      <c r="D28" s="18">
        <f ca="1">B58+1</f>
        <v>45151</v>
      </c>
      <c r="E28" s="17">
        <f t="shared" ref="E28:E58" ca="1" si="0">D28</f>
        <v>45151</v>
      </c>
      <c r="H28" s="4"/>
      <c r="M28" s="19"/>
      <c r="N28" s="19"/>
      <c r="O28" s="20"/>
      <c r="P28" s="21"/>
    </row>
    <row r="29" spans="1:17" ht="18" customHeight="1">
      <c r="B29" s="18">
        <f ca="1">B28+1</f>
        <v>45121</v>
      </c>
      <c r="C29" s="17">
        <f t="shared" ref="C29:C58" ca="1" si="1">B29</f>
        <v>45121</v>
      </c>
      <c r="D29" s="22">
        <f ca="1">D28+1</f>
        <v>45152</v>
      </c>
      <c r="E29" s="17">
        <f t="shared" ca="1" si="0"/>
        <v>45152</v>
      </c>
      <c r="H29" s="4"/>
      <c r="M29" s="19"/>
      <c r="N29" s="19"/>
      <c r="O29" s="20"/>
      <c r="P29" s="21"/>
    </row>
    <row r="30" spans="1:17" ht="18" customHeight="1">
      <c r="B30" s="18">
        <f t="shared" ref="B30:B58" ca="1" si="2">B29+1</f>
        <v>45122</v>
      </c>
      <c r="C30" s="17">
        <f t="shared" ca="1" si="1"/>
        <v>45122</v>
      </c>
      <c r="D30" s="22">
        <f t="shared" ref="D30:D58" ca="1" si="3">D29+1</f>
        <v>45153</v>
      </c>
      <c r="E30" s="17">
        <f t="shared" ca="1" si="0"/>
        <v>45153</v>
      </c>
      <c r="H30" s="4"/>
      <c r="M30" s="19"/>
      <c r="N30" s="19"/>
      <c r="O30" s="20"/>
      <c r="P30" s="21"/>
    </row>
    <row r="31" spans="1:17" ht="18" customHeight="1">
      <c r="B31" s="18">
        <f t="shared" ca="1" si="2"/>
        <v>45123</v>
      </c>
      <c r="C31" s="17">
        <f t="shared" ca="1" si="1"/>
        <v>45123</v>
      </c>
      <c r="D31" s="22">
        <f t="shared" ca="1" si="3"/>
        <v>45154</v>
      </c>
      <c r="E31" s="17">
        <f t="shared" ca="1" si="0"/>
        <v>45154</v>
      </c>
      <c r="H31" s="4"/>
      <c r="M31" s="19"/>
      <c r="N31" s="19"/>
      <c r="O31" s="20"/>
      <c r="P31" s="21"/>
    </row>
    <row r="32" spans="1:17" ht="18" customHeight="1">
      <c r="B32" s="18">
        <f t="shared" ca="1" si="2"/>
        <v>45124</v>
      </c>
      <c r="C32" s="17">
        <f t="shared" ca="1" si="1"/>
        <v>45124</v>
      </c>
      <c r="D32" s="22">
        <f t="shared" ca="1" si="3"/>
        <v>45155</v>
      </c>
      <c r="E32" s="17">
        <f t="shared" ca="1" si="0"/>
        <v>45155</v>
      </c>
      <c r="H32" s="4"/>
      <c r="M32" s="19"/>
      <c r="N32" s="19"/>
      <c r="O32" s="20"/>
      <c r="P32" s="21"/>
    </row>
    <row r="33" spans="2:16" ht="18" customHeight="1">
      <c r="B33" s="18">
        <f t="shared" ca="1" si="2"/>
        <v>45125</v>
      </c>
      <c r="C33" s="17">
        <f t="shared" ca="1" si="1"/>
        <v>45125</v>
      </c>
      <c r="D33" s="22">
        <f t="shared" ca="1" si="3"/>
        <v>45156</v>
      </c>
      <c r="E33" s="17">
        <f t="shared" ca="1" si="0"/>
        <v>45156</v>
      </c>
      <c r="H33" s="4"/>
      <c r="M33" s="19"/>
      <c r="N33" s="19"/>
      <c r="O33" s="20"/>
      <c r="P33" s="21"/>
    </row>
    <row r="34" spans="2:16" ht="18" customHeight="1">
      <c r="B34" s="18">
        <f t="shared" ca="1" si="2"/>
        <v>45126</v>
      </c>
      <c r="C34" s="17">
        <f t="shared" ca="1" si="1"/>
        <v>45126</v>
      </c>
      <c r="D34" s="22">
        <f t="shared" ca="1" si="3"/>
        <v>45157</v>
      </c>
      <c r="E34" s="17">
        <f t="shared" ca="1" si="0"/>
        <v>45157</v>
      </c>
      <c r="H34" s="4"/>
      <c r="M34" s="19"/>
      <c r="N34" s="19"/>
      <c r="O34" s="20"/>
      <c r="P34" s="21"/>
    </row>
    <row r="35" spans="2:16" ht="18" customHeight="1">
      <c r="B35" s="18">
        <f t="shared" ca="1" si="2"/>
        <v>45127</v>
      </c>
      <c r="C35" s="17">
        <f t="shared" ca="1" si="1"/>
        <v>45127</v>
      </c>
      <c r="D35" s="22">
        <f t="shared" ca="1" si="3"/>
        <v>45158</v>
      </c>
      <c r="E35" s="17">
        <f t="shared" ca="1" si="0"/>
        <v>45158</v>
      </c>
      <c r="H35" s="4"/>
      <c r="M35" s="19"/>
      <c r="N35" s="19"/>
      <c r="O35" s="20"/>
      <c r="P35" s="21"/>
    </row>
    <row r="36" spans="2:16" ht="18" customHeight="1">
      <c r="B36" s="18">
        <f t="shared" ca="1" si="2"/>
        <v>45128</v>
      </c>
      <c r="C36" s="17">
        <f t="shared" ca="1" si="1"/>
        <v>45128</v>
      </c>
      <c r="D36" s="22">
        <f t="shared" ca="1" si="3"/>
        <v>45159</v>
      </c>
      <c r="E36" s="17">
        <f t="shared" ca="1" si="0"/>
        <v>45159</v>
      </c>
      <c r="H36" s="4"/>
      <c r="M36" s="20"/>
      <c r="N36" s="20"/>
      <c r="O36" s="20"/>
      <c r="P36" s="20"/>
    </row>
    <row r="37" spans="2:16" ht="18" customHeight="1">
      <c r="B37" s="18">
        <f t="shared" ca="1" si="2"/>
        <v>45129</v>
      </c>
      <c r="C37" s="17">
        <f t="shared" ca="1" si="1"/>
        <v>45129</v>
      </c>
      <c r="D37" s="22">
        <f t="shared" ca="1" si="3"/>
        <v>45160</v>
      </c>
      <c r="E37" s="17">
        <f t="shared" ca="1" si="0"/>
        <v>45160</v>
      </c>
      <c r="H37" s="4"/>
      <c r="M37" s="20"/>
      <c r="N37" s="20"/>
      <c r="O37" s="20"/>
      <c r="P37" s="20"/>
    </row>
    <row r="38" spans="2:16" ht="18" customHeight="1">
      <c r="B38" s="18">
        <f t="shared" ca="1" si="2"/>
        <v>45130</v>
      </c>
      <c r="C38" s="17">
        <f t="shared" ca="1" si="1"/>
        <v>45130</v>
      </c>
      <c r="D38" s="22">
        <f t="shared" ca="1" si="3"/>
        <v>45161</v>
      </c>
      <c r="E38" s="17">
        <f t="shared" ca="1" si="0"/>
        <v>45161</v>
      </c>
      <c r="H38" s="4"/>
      <c r="M38" s="20"/>
      <c r="N38" s="20"/>
      <c r="O38" s="20"/>
      <c r="P38" s="20"/>
    </row>
    <row r="39" spans="2:16" ht="18" customHeight="1">
      <c r="B39" s="18">
        <f t="shared" ca="1" si="2"/>
        <v>45131</v>
      </c>
      <c r="C39" s="17">
        <f t="shared" ca="1" si="1"/>
        <v>45131</v>
      </c>
      <c r="D39" s="22">
        <f t="shared" ca="1" si="3"/>
        <v>45162</v>
      </c>
      <c r="E39" s="17">
        <f t="shared" ca="1" si="0"/>
        <v>45162</v>
      </c>
      <c r="H39" s="4"/>
      <c r="M39" s="20"/>
      <c r="N39" s="20"/>
      <c r="O39" s="20"/>
      <c r="P39" s="20"/>
    </row>
    <row r="40" spans="2:16" ht="18" customHeight="1">
      <c r="B40" s="18">
        <f t="shared" ca="1" si="2"/>
        <v>45132</v>
      </c>
      <c r="C40" s="17">
        <f t="shared" ca="1" si="1"/>
        <v>45132</v>
      </c>
      <c r="D40" s="22">
        <f t="shared" ca="1" si="3"/>
        <v>45163</v>
      </c>
      <c r="E40" s="17">
        <f t="shared" ca="1" si="0"/>
        <v>45163</v>
      </c>
      <c r="H40" s="4"/>
      <c r="M40" s="20"/>
      <c r="N40" s="20"/>
      <c r="O40" s="20"/>
      <c r="P40" s="20"/>
    </row>
    <row r="41" spans="2:16" ht="18" customHeight="1">
      <c r="B41" s="18">
        <f t="shared" ca="1" si="2"/>
        <v>45133</v>
      </c>
      <c r="C41" s="17">
        <f t="shared" ca="1" si="1"/>
        <v>45133</v>
      </c>
      <c r="D41" s="22">
        <f t="shared" ca="1" si="3"/>
        <v>45164</v>
      </c>
      <c r="E41" s="17">
        <f t="shared" ca="1" si="0"/>
        <v>45164</v>
      </c>
      <c r="H41" s="4"/>
      <c r="M41" s="20"/>
      <c r="N41" s="20"/>
      <c r="O41" s="20"/>
      <c r="P41" s="20"/>
    </row>
    <row r="42" spans="2:16" ht="18" customHeight="1">
      <c r="B42" s="18">
        <f t="shared" ca="1" si="2"/>
        <v>45134</v>
      </c>
      <c r="C42" s="17">
        <f t="shared" ca="1" si="1"/>
        <v>45134</v>
      </c>
      <c r="D42" s="22">
        <f t="shared" ca="1" si="3"/>
        <v>45165</v>
      </c>
      <c r="E42" s="17">
        <f t="shared" ca="1" si="0"/>
        <v>45165</v>
      </c>
      <c r="H42" s="4"/>
      <c r="M42" s="20"/>
      <c r="N42" s="20"/>
      <c r="O42" s="20"/>
      <c r="P42" s="20"/>
    </row>
    <row r="43" spans="2:16" ht="18" customHeight="1">
      <c r="B43" s="18">
        <f t="shared" ca="1" si="2"/>
        <v>45135</v>
      </c>
      <c r="C43" s="17">
        <f t="shared" ca="1" si="1"/>
        <v>45135</v>
      </c>
      <c r="D43" s="22">
        <f t="shared" ca="1" si="3"/>
        <v>45166</v>
      </c>
      <c r="E43" s="17">
        <f t="shared" ca="1" si="0"/>
        <v>45166</v>
      </c>
      <c r="H43" s="4"/>
      <c r="M43" s="20"/>
      <c r="N43" s="20"/>
      <c r="O43" s="20"/>
      <c r="P43" s="20"/>
    </row>
    <row r="44" spans="2:16" ht="18" customHeight="1">
      <c r="B44" s="18">
        <f t="shared" ca="1" si="2"/>
        <v>45136</v>
      </c>
      <c r="C44" s="17">
        <f t="shared" ca="1" si="1"/>
        <v>45136</v>
      </c>
      <c r="D44" s="22">
        <f t="shared" ca="1" si="3"/>
        <v>45167</v>
      </c>
      <c r="E44" s="17">
        <f t="shared" ca="1" si="0"/>
        <v>45167</v>
      </c>
      <c r="H44" s="4"/>
      <c r="M44" s="20"/>
      <c r="N44" s="20"/>
      <c r="O44" s="20"/>
      <c r="P44" s="20"/>
    </row>
    <row r="45" spans="2:16" ht="18" customHeight="1">
      <c r="B45" s="18">
        <f t="shared" ca="1" si="2"/>
        <v>45137</v>
      </c>
      <c r="C45" s="17">
        <f t="shared" ca="1" si="1"/>
        <v>45137</v>
      </c>
      <c r="D45" s="22">
        <f t="shared" ca="1" si="3"/>
        <v>45168</v>
      </c>
      <c r="E45" s="17">
        <f t="shared" ca="1" si="0"/>
        <v>45168</v>
      </c>
      <c r="H45" s="4"/>
      <c r="M45" s="20"/>
      <c r="N45" s="20"/>
      <c r="O45" s="20"/>
      <c r="P45" s="20"/>
    </row>
    <row r="46" spans="2:16" ht="18" customHeight="1">
      <c r="B46" s="18">
        <f t="shared" ca="1" si="2"/>
        <v>45138</v>
      </c>
      <c r="C46" s="17">
        <f t="shared" ca="1" si="1"/>
        <v>45138</v>
      </c>
      <c r="D46" s="22">
        <f t="shared" ca="1" si="3"/>
        <v>45169</v>
      </c>
      <c r="E46" s="17">
        <f t="shared" ca="1" si="0"/>
        <v>45169</v>
      </c>
      <c r="H46" s="4"/>
      <c r="M46" s="20"/>
      <c r="N46" s="20"/>
      <c r="O46" s="20"/>
      <c r="P46" s="20"/>
    </row>
    <row r="47" spans="2:16" ht="18" customHeight="1">
      <c r="B47" s="18">
        <f t="shared" ca="1" si="2"/>
        <v>45139</v>
      </c>
      <c r="C47" s="17">
        <f t="shared" ca="1" si="1"/>
        <v>45139</v>
      </c>
      <c r="D47" s="22">
        <f t="shared" ca="1" si="3"/>
        <v>45170</v>
      </c>
      <c r="E47" s="17">
        <f t="shared" ca="1" si="0"/>
        <v>45170</v>
      </c>
      <c r="H47" s="4"/>
      <c r="M47" s="20"/>
      <c r="N47" s="20"/>
      <c r="O47" s="20"/>
      <c r="P47" s="20"/>
    </row>
    <row r="48" spans="2:16" ht="18" customHeight="1">
      <c r="B48" s="18">
        <f t="shared" ca="1" si="2"/>
        <v>45140</v>
      </c>
      <c r="C48" s="17">
        <f t="shared" ca="1" si="1"/>
        <v>45140</v>
      </c>
      <c r="D48" s="22">
        <f t="shared" ca="1" si="3"/>
        <v>45171</v>
      </c>
      <c r="E48" s="17">
        <f t="shared" ca="1" si="0"/>
        <v>45171</v>
      </c>
      <c r="H48" s="4"/>
      <c r="M48" s="20"/>
      <c r="N48" s="20"/>
      <c r="O48" s="20"/>
      <c r="P48" s="20"/>
    </row>
    <row r="49" spans="2:16" ht="18" customHeight="1">
      <c r="B49" s="18">
        <f t="shared" ca="1" si="2"/>
        <v>45141</v>
      </c>
      <c r="C49" s="17">
        <f t="shared" ca="1" si="1"/>
        <v>45141</v>
      </c>
      <c r="D49" s="22">
        <f t="shared" ca="1" si="3"/>
        <v>45172</v>
      </c>
      <c r="E49" s="17">
        <f t="shared" ca="1" si="0"/>
        <v>45172</v>
      </c>
      <c r="H49" s="4"/>
      <c r="M49" s="20"/>
      <c r="N49" s="20"/>
      <c r="O49" s="20"/>
      <c r="P49" s="20"/>
    </row>
    <row r="50" spans="2:16" ht="18" customHeight="1">
      <c r="B50" s="18">
        <f t="shared" ca="1" si="2"/>
        <v>45142</v>
      </c>
      <c r="C50" s="17">
        <f t="shared" ca="1" si="1"/>
        <v>45142</v>
      </c>
      <c r="D50" s="22">
        <f t="shared" ca="1" si="3"/>
        <v>45173</v>
      </c>
      <c r="E50" s="17">
        <f t="shared" ca="1" si="0"/>
        <v>45173</v>
      </c>
      <c r="H50" s="4"/>
      <c r="M50" s="20"/>
      <c r="N50" s="20"/>
      <c r="O50" s="20"/>
      <c r="P50" s="20"/>
    </row>
    <row r="51" spans="2:16" ht="18" customHeight="1">
      <c r="B51" s="18">
        <f t="shared" ca="1" si="2"/>
        <v>45143</v>
      </c>
      <c r="C51" s="17">
        <f t="shared" ca="1" si="1"/>
        <v>45143</v>
      </c>
      <c r="D51" s="22">
        <f t="shared" ca="1" si="3"/>
        <v>45174</v>
      </c>
      <c r="E51" s="17">
        <f t="shared" ca="1" si="0"/>
        <v>45174</v>
      </c>
      <c r="H51" s="4"/>
      <c r="M51" s="20"/>
      <c r="N51" s="20"/>
      <c r="O51" s="20"/>
      <c r="P51" s="20"/>
    </row>
    <row r="52" spans="2:16" ht="18" customHeight="1">
      <c r="B52" s="18">
        <f t="shared" ca="1" si="2"/>
        <v>45144</v>
      </c>
      <c r="C52" s="17">
        <f t="shared" ca="1" si="1"/>
        <v>45144</v>
      </c>
      <c r="D52" s="22">
        <f t="shared" ca="1" si="3"/>
        <v>45175</v>
      </c>
      <c r="E52" s="17">
        <f t="shared" ca="1" si="0"/>
        <v>45175</v>
      </c>
      <c r="H52" s="4"/>
      <c r="M52" s="20"/>
      <c r="N52" s="20"/>
      <c r="O52" s="20"/>
      <c r="P52" s="20"/>
    </row>
    <row r="53" spans="2:16" ht="18" customHeight="1">
      <c r="B53" s="18">
        <f t="shared" ca="1" si="2"/>
        <v>45145</v>
      </c>
      <c r="C53" s="17">
        <f t="shared" ca="1" si="1"/>
        <v>45145</v>
      </c>
      <c r="D53" s="22">
        <f t="shared" ca="1" si="3"/>
        <v>45176</v>
      </c>
      <c r="E53" s="17">
        <f t="shared" ca="1" si="0"/>
        <v>45176</v>
      </c>
      <c r="H53" s="4"/>
      <c r="M53" s="20"/>
      <c r="N53" s="20"/>
      <c r="O53" s="20"/>
      <c r="P53" s="20"/>
    </row>
    <row r="54" spans="2:16" ht="18" customHeight="1">
      <c r="B54" s="18">
        <f t="shared" ca="1" si="2"/>
        <v>45146</v>
      </c>
      <c r="C54" s="17">
        <f t="shared" ca="1" si="1"/>
        <v>45146</v>
      </c>
      <c r="D54" s="22">
        <f t="shared" ca="1" si="3"/>
        <v>45177</v>
      </c>
      <c r="E54" s="17">
        <f t="shared" ca="1" si="0"/>
        <v>45177</v>
      </c>
      <c r="H54" s="4"/>
      <c r="M54" s="20"/>
      <c r="N54" s="20"/>
      <c r="O54" s="20"/>
      <c r="P54" s="20"/>
    </row>
    <row r="55" spans="2:16" ht="18" customHeight="1">
      <c r="B55" s="18">
        <f t="shared" ca="1" si="2"/>
        <v>45147</v>
      </c>
      <c r="C55" s="17">
        <f t="shared" ca="1" si="1"/>
        <v>45147</v>
      </c>
      <c r="D55" s="22">
        <f t="shared" ca="1" si="3"/>
        <v>45178</v>
      </c>
      <c r="E55" s="17">
        <f t="shared" ca="1" si="0"/>
        <v>45178</v>
      </c>
      <c r="H55" s="4"/>
      <c r="M55" s="20"/>
      <c r="N55" s="20"/>
      <c r="O55" s="20"/>
      <c r="P55" s="20"/>
    </row>
    <row r="56" spans="2:16" ht="18" customHeight="1">
      <c r="B56" s="18">
        <f t="shared" ca="1" si="2"/>
        <v>45148</v>
      </c>
      <c r="C56" s="17">
        <f t="shared" ca="1" si="1"/>
        <v>45148</v>
      </c>
      <c r="D56" s="22">
        <f t="shared" ca="1" si="3"/>
        <v>45179</v>
      </c>
      <c r="E56" s="17">
        <f t="shared" ca="1" si="0"/>
        <v>45179</v>
      </c>
      <c r="H56" s="4"/>
      <c r="M56" s="20"/>
      <c r="N56" s="20"/>
      <c r="O56" s="20"/>
      <c r="P56" s="20"/>
    </row>
    <row r="57" spans="2:16" ht="18" customHeight="1">
      <c r="B57" s="18">
        <f t="shared" ca="1" si="2"/>
        <v>45149</v>
      </c>
      <c r="C57" s="17">
        <f t="shared" ca="1" si="1"/>
        <v>45149</v>
      </c>
      <c r="D57" s="22">
        <f t="shared" ca="1" si="3"/>
        <v>45180</v>
      </c>
      <c r="E57" s="17">
        <f t="shared" ca="1" si="0"/>
        <v>45180</v>
      </c>
      <c r="H57" s="4"/>
      <c r="M57" s="20"/>
      <c r="N57" s="20"/>
      <c r="O57" s="20"/>
      <c r="P57" s="20"/>
    </row>
    <row r="58" spans="2:16" ht="18" customHeight="1">
      <c r="B58" s="18">
        <f t="shared" ca="1" si="2"/>
        <v>45150</v>
      </c>
      <c r="C58" s="17">
        <f t="shared" ca="1" si="1"/>
        <v>45150</v>
      </c>
      <c r="D58" s="22">
        <f t="shared" ca="1" si="3"/>
        <v>45181</v>
      </c>
      <c r="E58" s="17">
        <f t="shared" ca="1" si="0"/>
        <v>45181</v>
      </c>
      <c r="H58" s="4"/>
      <c r="M58" s="20"/>
      <c r="N58" s="20"/>
      <c r="O58" s="20"/>
      <c r="P58" s="20"/>
    </row>
    <row r="60" spans="2:16" ht="18" customHeight="1">
      <c r="C60" s="23"/>
      <c r="D60" s="24"/>
      <c r="E60" s="23"/>
      <c r="F60" s="24"/>
    </row>
    <row r="62" spans="2:16" ht="18" customHeight="1" thickBot="1">
      <c r="C62" s="9">
        <v>2</v>
      </c>
      <c r="K62" s="9">
        <v>2</v>
      </c>
    </row>
    <row r="63" spans="2:16" ht="18" customHeight="1" thickTop="1"/>
    <row r="64" spans="2:16" ht="18" customHeight="1">
      <c r="K64" s="112" t="s">
        <v>1</v>
      </c>
      <c r="L64" s="112"/>
      <c r="M64" s="112"/>
      <c r="N64" s="112"/>
    </row>
    <row r="66" spans="2:14" ht="18" customHeight="1">
      <c r="B66" s="2" t="s">
        <v>2</v>
      </c>
      <c r="C66" s="1" t="s">
        <v>8</v>
      </c>
      <c r="J66" s="2" t="s">
        <v>2</v>
      </c>
      <c r="K66" s="1" t="s">
        <v>8</v>
      </c>
    </row>
    <row r="67" spans="2:14" ht="18" customHeight="1">
      <c r="D67" s="1" t="s">
        <v>9</v>
      </c>
      <c r="L67" s="1" t="s">
        <v>9</v>
      </c>
    </row>
    <row r="68" spans="2:14" ht="18" customHeight="1" thickBot="1">
      <c r="C68" s="25"/>
      <c r="D68" s="25"/>
      <c r="E68" s="25"/>
      <c r="F68" s="25"/>
      <c r="K68" s="25"/>
      <c r="L68" s="25"/>
      <c r="M68" s="25"/>
      <c r="N68" s="25"/>
    </row>
    <row r="69" spans="2:14" ht="18" customHeight="1" thickTop="1">
      <c r="C69" s="26" t="s">
        <v>6</v>
      </c>
      <c r="D69" s="27" t="s">
        <v>7</v>
      </c>
      <c r="E69" s="28" t="s">
        <v>10</v>
      </c>
      <c r="F69" s="29" t="s">
        <v>11</v>
      </c>
      <c r="K69" s="26" t="s">
        <v>6</v>
      </c>
      <c r="L69" s="27" t="s">
        <v>7</v>
      </c>
      <c r="M69" s="28" t="s">
        <v>10</v>
      </c>
      <c r="N69" s="29" t="s">
        <v>11</v>
      </c>
    </row>
    <row r="70" spans="2:14" ht="18" customHeight="1">
      <c r="C70" s="30">
        <f ca="1">TODAY()</f>
        <v>45120</v>
      </c>
      <c r="D70" s="31">
        <f ca="1">C70</f>
        <v>45120</v>
      </c>
      <c r="E70" s="32">
        <v>1230</v>
      </c>
      <c r="F70" s="33">
        <f>ROUND(E70,-2)</f>
        <v>1200</v>
      </c>
      <c r="K70" s="34"/>
      <c r="L70" s="35"/>
      <c r="M70" s="32">
        <v>1230</v>
      </c>
      <c r="N70" s="33"/>
    </row>
    <row r="71" spans="2:14" ht="18" customHeight="1">
      <c r="C71" s="30">
        <f ca="1">C70+1</f>
        <v>45121</v>
      </c>
      <c r="D71" s="31">
        <f t="shared" ref="D71:D76" ca="1" si="4">C71</f>
        <v>45121</v>
      </c>
      <c r="E71" s="32">
        <v>1340</v>
      </c>
      <c r="F71" s="33">
        <f t="shared" ref="F71:F76" si="5">ROUND(E71,-2)</f>
        <v>1300</v>
      </c>
      <c r="K71" s="34"/>
      <c r="L71" s="35"/>
      <c r="M71" s="32">
        <v>1340</v>
      </c>
      <c r="N71" s="33"/>
    </row>
    <row r="72" spans="2:14" ht="18" customHeight="1">
      <c r="C72" s="30">
        <f t="shared" ref="C72:C76" ca="1" si="6">C71+1</f>
        <v>45122</v>
      </c>
      <c r="D72" s="31">
        <f t="shared" ca="1" si="4"/>
        <v>45122</v>
      </c>
      <c r="E72" s="32">
        <v>1450</v>
      </c>
      <c r="F72" s="33">
        <f t="shared" si="5"/>
        <v>1500</v>
      </c>
      <c r="K72" s="34"/>
      <c r="L72" s="35"/>
      <c r="M72" s="32">
        <v>1450</v>
      </c>
      <c r="N72" s="33"/>
    </row>
    <row r="73" spans="2:14" ht="18" customHeight="1">
      <c r="C73" s="30">
        <f t="shared" ca="1" si="6"/>
        <v>45123</v>
      </c>
      <c r="D73" s="31">
        <f t="shared" ca="1" si="4"/>
        <v>45123</v>
      </c>
      <c r="E73" s="32">
        <v>1360</v>
      </c>
      <c r="F73" s="33">
        <f t="shared" si="5"/>
        <v>1400</v>
      </c>
      <c r="K73" s="34"/>
      <c r="L73" s="35"/>
      <c r="M73" s="32">
        <v>1360</v>
      </c>
      <c r="N73" s="33"/>
    </row>
    <row r="74" spans="2:14" ht="18" customHeight="1">
      <c r="C74" s="30">
        <f t="shared" ca="1" si="6"/>
        <v>45124</v>
      </c>
      <c r="D74" s="31">
        <f t="shared" ca="1" si="4"/>
        <v>45124</v>
      </c>
      <c r="E74" s="32">
        <v>1200</v>
      </c>
      <c r="F74" s="33">
        <f t="shared" si="5"/>
        <v>1200</v>
      </c>
      <c r="K74" s="34"/>
      <c r="L74" s="35"/>
      <c r="M74" s="32">
        <v>1200</v>
      </c>
      <c r="N74" s="33"/>
    </row>
    <row r="75" spans="2:14" ht="18" customHeight="1">
      <c r="C75" s="30">
        <f t="shared" ca="1" si="6"/>
        <v>45125</v>
      </c>
      <c r="D75" s="31">
        <f t="shared" ca="1" si="4"/>
        <v>45125</v>
      </c>
      <c r="E75" s="32">
        <v>1100</v>
      </c>
      <c r="F75" s="33">
        <f t="shared" si="5"/>
        <v>1100</v>
      </c>
      <c r="K75" s="34"/>
      <c r="L75" s="35"/>
      <c r="M75" s="32">
        <v>1100</v>
      </c>
      <c r="N75" s="33"/>
    </row>
    <row r="76" spans="2:14" ht="18" customHeight="1">
      <c r="C76" s="30">
        <f t="shared" ca="1" si="6"/>
        <v>45126</v>
      </c>
      <c r="D76" s="31">
        <f t="shared" ca="1" si="4"/>
        <v>45126</v>
      </c>
      <c r="E76" s="32">
        <v>1000</v>
      </c>
      <c r="F76" s="33">
        <f t="shared" si="5"/>
        <v>1000</v>
      </c>
      <c r="K76" s="34"/>
      <c r="L76" s="35"/>
      <c r="M76" s="32">
        <v>1000</v>
      </c>
      <c r="N76" s="33"/>
    </row>
    <row r="77" spans="2:14" ht="18" customHeight="1" thickBot="1">
      <c r="C77" s="36"/>
      <c r="D77" s="37"/>
      <c r="E77" s="38">
        <f>SUM(E70:E76)</f>
        <v>8680</v>
      </c>
      <c r="F77" s="39">
        <f>SUM(F70:F76)</f>
        <v>8700</v>
      </c>
      <c r="K77" s="36"/>
      <c r="L77" s="37"/>
      <c r="M77" s="38">
        <f>SUM(M70:M76)</f>
        <v>8680</v>
      </c>
      <c r="N77" s="39"/>
    </row>
    <row r="78" spans="2:14" ht="18" customHeight="1" thickTop="1"/>
    <row r="86" spans="2:15" ht="18" customHeight="1">
      <c r="C86" s="1" ph="1"/>
    </row>
    <row r="87" spans="2:15" ht="18" customHeight="1" thickBot="1">
      <c r="B87" s="9">
        <v>3</v>
      </c>
      <c r="K87" s="9">
        <v>3</v>
      </c>
    </row>
    <row r="88" spans="2:15" ht="18" customHeight="1" thickTop="1">
      <c r="C88" s="1" ph="1"/>
    </row>
    <row r="89" spans="2:15" ht="18" customHeight="1">
      <c r="C89" s="1" ph="1"/>
      <c r="K89" s="112" t="s">
        <v>1</v>
      </c>
      <c r="L89" s="112"/>
      <c r="M89" s="112"/>
      <c r="N89" s="112"/>
    </row>
    <row r="90" spans="2:15" ht="18" customHeight="1" thickBot="1">
      <c r="C90" s="1" ph="1"/>
    </row>
    <row r="91" spans="2:15" ht="18" customHeight="1" thickBot="1">
      <c r="B91" s="40"/>
      <c r="C91" s="41" t="s">
        <v>12</v>
      </c>
      <c r="D91" s="42" t="s">
        <v>13</v>
      </c>
      <c r="E91" s="43" t="s">
        <v>14</v>
      </c>
      <c r="F91" s="44" t="s">
        <v>15</v>
      </c>
      <c r="G91" s="45" t="s">
        <v>16</v>
      </c>
      <c r="J91" s="40"/>
      <c r="K91" s="41" t="s">
        <v>12</v>
      </c>
      <c r="L91" s="42"/>
      <c r="M91" s="43"/>
      <c r="N91" s="44" t="s">
        <v>15</v>
      </c>
      <c r="O91" s="45" t="s">
        <v>16</v>
      </c>
    </row>
    <row r="92" spans="2:15" ht="18" customHeight="1" thickTop="1">
      <c r="B92" s="46" t="s">
        <v>17</v>
      </c>
      <c r="C92" s="47">
        <v>45</v>
      </c>
      <c r="D92" s="48">
        <v>47</v>
      </c>
      <c r="E92" s="49">
        <v>95</v>
      </c>
      <c r="F92" s="50">
        <f t="shared" ref="F92:F97" si="7">SUM(C92:E92)</f>
        <v>187</v>
      </c>
      <c r="G92" s="51">
        <f>AVERAGE(C92:E92)</f>
        <v>62.333333333333336</v>
      </c>
      <c r="J92" s="46" t="s">
        <v>17</v>
      </c>
      <c r="K92" s="47">
        <v>45</v>
      </c>
      <c r="L92" s="48">
        <v>47</v>
      </c>
      <c r="M92" s="49">
        <v>95</v>
      </c>
      <c r="N92" s="50"/>
      <c r="O92" s="51"/>
    </row>
    <row r="93" spans="2:15" ht="18" customHeight="1">
      <c r="B93" s="52" t="s">
        <v>18</v>
      </c>
      <c r="C93" s="53">
        <v>56</v>
      </c>
      <c r="D93" s="54">
        <v>68</v>
      </c>
      <c r="E93" s="55">
        <v>58</v>
      </c>
      <c r="F93" s="56">
        <f t="shared" si="7"/>
        <v>182</v>
      </c>
      <c r="G93" s="57">
        <f t="shared" ref="G93:G98" si="8">AVERAGE(C93:E93)</f>
        <v>60.666666666666664</v>
      </c>
      <c r="J93" s="52"/>
      <c r="K93" s="53">
        <v>56</v>
      </c>
      <c r="L93" s="54">
        <v>68</v>
      </c>
      <c r="M93" s="55">
        <v>58</v>
      </c>
      <c r="N93" s="56"/>
      <c r="O93" s="57"/>
    </row>
    <row r="94" spans="2:15" ht="18" customHeight="1">
      <c r="B94" s="52" t="s">
        <v>19</v>
      </c>
      <c r="C94" s="53">
        <v>87</v>
      </c>
      <c r="D94" s="54">
        <v>58</v>
      </c>
      <c r="E94" s="55">
        <v>68</v>
      </c>
      <c r="F94" s="56">
        <f t="shared" si="7"/>
        <v>213</v>
      </c>
      <c r="G94" s="57">
        <f t="shared" si="8"/>
        <v>71</v>
      </c>
      <c r="J94" s="52"/>
      <c r="K94" s="53">
        <v>87</v>
      </c>
      <c r="L94" s="54">
        <v>58</v>
      </c>
      <c r="M94" s="55">
        <v>68</v>
      </c>
      <c r="N94" s="56"/>
      <c r="O94" s="57"/>
    </row>
    <row r="95" spans="2:15" ht="18" customHeight="1">
      <c r="B95" s="52" t="s">
        <v>20</v>
      </c>
      <c r="C95" s="53">
        <v>58</v>
      </c>
      <c r="D95" s="54">
        <v>68</v>
      </c>
      <c r="E95" s="55">
        <v>75</v>
      </c>
      <c r="F95" s="56">
        <f t="shared" si="7"/>
        <v>201</v>
      </c>
      <c r="G95" s="57">
        <f t="shared" si="8"/>
        <v>67</v>
      </c>
      <c r="J95" s="52"/>
      <c r="K95" s="53">
        <v>58</v>
      </c>
      <c r="L95" s="54">
        <v>68</v>
      </c>
      <c r="M95" s="55">
        <v>75</v>
      </c>
      <c r="N95" s="56"/>
      <c r="O95" s="57"/>
    </row>
    <row r="96" spans="2:15" ht="18" customHeight="1">
      <c r="B96" s="52" t="s">
        <v>21</v>
      </c>
      <c r="C96" s="53">
        <v>79</v>
      </c>
      <c r="D96" s="54">
        <v>75</v>
      </c>
      <c r="E96" s="55">
        <v>55</v>
      </c>
      <c r="F96" s="56">
        <f t="shared" si="7"/>
        <v>209</v>
      </c>
      <c r="G96" s="57">
        <f t="shared" si="8"/>
        <v>69.666666666666671</v>
      </c>
      <c r="J96" s="52"/>
      <c r="K96" s="53">
        <v>79</v>
      </c>
      <c r="L96" s="54">
        <v>75</v>
      </c>
      <c r="M96" s="55">
        <v>55</v>
      </c>
      <c r="N96" s="56"/>
      <c r="O96" s="57"/>
    </row>
    <row r="97" spans="2:15" ht="18" customHeight="1" thickBot="1">
      <c r="B97" s="58" t="s">
        <v>22</v>
      </c>
      <c r="C97" s="59">
        <v>94</v>
      </c>
      <c r="D97" s="60">
        <v>58</v>
      </c>
      <c r="E97" s="61">
        <v>65</v>
      </c>
      <c r="F97" s="62">
        <f t="shared" si="7"/>
        <v>217</v>
      </c>
      <c r="G97" s="63">
        <f t="shared" si="8"/>
        <v>72.333333333333329</v>
      </c>
      <c r="J97" s="58"/>
      <c r="K97" s="59">
        <v>94</v>
      </c>
      <c r="L97" s="60">
        <v>58</v>
      </c>
      <c r="M97" s="61">
        <v>65</v>
      </c>
      <c r="N97" s="62"/>
      <c r="O97" s="63"/>
    </row>
    <row r="98" spans="2:15" ht="18" customHeight="1" thickTop="1">
      <c r="B98" s="64" t="s">
        <v>16</v>
      </c>
      <c r="C98" s="65">
        <f>AVERAGE(C92:C97)</f>
        <v>69.833333333333329</v>
      </c>
      <c r="D98" s="66">
        <f>AVERAGE(D92:D97)</f>
        <v>62.333333333333336</v>
      </c>
      <c r="E98" s="67">
        <f>AVERAGE(E92:E97)</f>
        <v>69.333333333333329</v>
      </c>
      <c r="F98" s="68">
        <f>AVERAGE(F92:F97)</f>
        <v>201.5</v>
      </c>
      <c r="G98" s="69">
        <f t="shared" si="8"/>
        <v>67.166666666666671</v>
      </c>
      <c r="J98" s="70" t="s">
        <v>16</v>
      </c>
      <c r="K98" s="65"/>
      <c r="L98" s="71"/>
      <c r="M98" s="72"/>
      <c r="N98" s="73"/>
      <c r="O98" s="69"/>
    </row>
    <row r="99" spans="2:15" ht="18" customHeight="1" thickBot="1">
      <c r="B99" s="74" t="s">
        <v>23</v>
      </c>
      <c r="C99" s="75">
        <f>MAX(C92:C97)</f>
        <v>94</v>
      </c>
      <c r="D99" s="76">
        <f>MAX(D92:D97)</f>
        <v>75</v>
      </c>
      <c r="E99" s="77">
        <f>MAX(E92:E97)</f>
        <v>95</v>
      </c>
      <c r="F99" s="78">
        <f>MAX(F92:F97)</f>
        <v>217</v>
      </c>
      <c r="G99" s="79">
        <f>MAX(G92:G97)</f>
        <v>72.333333333333329</v>
      </c>
      <c r="J99" s="80" t="s">
        <v>23</v>
      </c>
      <c r="K99" s="81"/>
      <c r="L99" s="82"/>
      <c r="M99" s="83"/>
      <c r="N99" s="84"/>
      <c r="O99" s="85"/>
    </row>
    <row r="107" spans="2:15" ht="18" customHeight="1" thickBot="1">
      <c r="B107" s="9">
        <v>4</v>
      </c>
      <c r="K107" s="9">
        <v>4</v>
      </c>
    </row>
    <row r="108" spans="2:15" ht="18" customHeight="1" thickTop="1"/>
    <row r="109" spans="2:15" ht="18" customHeight="1">
      <c r="K109" s="112" t="s">
        <v>1</v>
      </c>
      <c r="L109" s="112"/>
      <c r="M109" s="112"/>
      <c r="N109" s="112"/>
    </row>
    <row r="111" spans="2:15" ht="18" customHeight="1">
      <c r="B111" s="2" t="s">
        <v>2</v>
      </c>
      <c r="C111" s="86" t="s">
        <v>24</v>
      </c>
      <c r="J111" s="2" t="s">
        <v>2</v>
      </c>
      <c r="K111" s="86" t="s">
        <v>24</v>
      </c>
    </row>
    <row r="112" spans="2:15" ht="18" customHeight="1">
      <c r="C112" s="1" t="s">
        <v>65</v>
      </c>
      <c r="K112" s="1" t="s">
        <v>65</v>
      </c>
    </row>
    <row r="113" spans="3:14" ht="18" customHeight="1">
      <c r="D113" s="1" t="s">
        <v>66</v>
      </c>
      <c r="L113" s="1" t="s">
        <v>66</v>
      </c>
    </row>
    <row r="116" spans="3:14" ht="18" customHeight="1">
      <c r="C116" s="87" t="s">
        <v>26</v>
      </c>
      <c r="D116" s="88" t="s">
        <v>27</v>
      </c>
      <c r="E116" s="88" t="s">
        <v>28</v>
      </c>
      <c r="F116" s="88" t="s">
        <v>29</v>
      </c>
      <c r="K116" s="87" t="s">
        <v>26</v>
      </c>
      <c r="L116" s="88" t="s">
        <v>27</v>
      </c>
      <c r="M116" s="88" t="s">
        <v>28</v>
      </c>
      <c r="N116" s="88" t="s">
        <v>29</v>
      </c>
    </row>
    <row r="117" spans="3:14" ht="18" customHeight="1">
      <c r="C117" s="106" t="s">
        <v>30</v>
      </c>
      <c r="D117" s="90">
        <v>2340</v>
      </c>
      <c r="E117" s="90">
        <v>2380</v>
      </c>
      <c r="F117" s="91">
        <f>IF(D117="","",E117/D117)</f>
        <v>1.017094017094017</v>
      </c>
      <c r="K117" s="106" t="s">
        <v>30</v>
      </c>
      <c r="L117" s="90">
        <v>2340</v>
      </c>
      <c r="M117" s="90">
        <v>2380</v>
      </c>
      <c r="N117" s="91"/>
    </row>
    <row r="118" spans="3:14" ht="18" customHeight="1">
      <c r="C118" s="106" t="s">
        <v>31</v>
      </c>
      <c r="D118" s="90">
        <v>3890</v>
      </c>
      <c r="E118" s="90">
        <v>4080</v>
      </c>
      <c r="F118" s="91">
        <f t="shared" ref="F118:F124" si="9">IF(D118="","",E118/D118)</f>
        <v>1.0488431876606683</v>
      </c>
      <c r="K118" s="106" t="s">
        <v>31</v>
      </c>
      <c r="L118" s="90">
        <v>3890</v>
      </c>
      <c r="M118" s="90">
        <v>4080</v>
      </c>
      <c r="N118" s="91"/>
    </row>
    <row r="119" spans="3:14" ht="18" customHeight="1">
      <c r="C119" s="106" t="s">
        <v>32</v>
      </c>
      <c r="D119" s="90">
        <v>1870</v>
      </c>
      <c r="E119" s="90">
        <v>1670</v>
      </c>
      <c r="F119" s="91">
        <f t="shared" si="9"/>
        <v>0.89304812834224601</v>
      </c>
      <c r="K119" s="106" t="s">
        <v>32</v>
      </c>
      <c r="L119" s="90">
        <v>1870</v>
      </c>
      <c r="M119" s="90">
        <v>1670</v>
      </c>
      <c r="N119" s="91"/>
    </row>
    <row r="120" spans="3:14" ht="18" customHeight="1">
      <c r="C120" s="106" t="s">
        <v>33</v>
      </c>
      <c r="D120" s="90">
        <v>3800</v>
      </c>
      <c r="E120" s="90">
        <v>3670</v>
      </c>
      <c r="F120" s="91">
        <f t="shared" si="9"/>
        <v>0.96578947368421053</v>
      </c>
      <c r="K120" s="106" t="s">
        <v>33</v>
      </c>
      <c r="L120" s="90">
        <v>3800</v>
      </c>
      <c r="M120" s="90">
        <v>3670</v>
      </c>
      <c r="N120" s="91"/>
    </row>
    <row r="121" spans="3:14" ht="18" customHeight="1">
      <c r="C121" s="106" t="s">
        <v>34</v>
      </c>
      <c r="D121" s="90">
        <v>12800</v>
      </c>
      <c r="E121" s="90">
        <v>13200</v>
      </c>
      <c r="F121" s="91">
        <f t="shared" si="9"/>
        <v>1.03125</v>
      </c>
      <c r="K121" s="106" t="s">
        <v>34</v>
      </c>
      <c r="L121" s="90">
        <v>12800</v>
      </c>
      <c r="M121" s="90">
        <v>13200</v>
      </c>
      <c r="N121" s="91"/>
    </row>
    <row r="122" spans="3:14" ht="18" customHeight="1">
      <c r="C122" s="106" t="s">
        <v>35</v>
      </c>
      <c r="D122" s="90"/>
      <c r="E122" s="90">
        <v>1780</v>
      </c>
      <c r="F122" s="91" t="str">
        <f t="shared" si="9"/>
        <v/>
      </c>
      <c r="K122" s="106" t="s">
        <v>35</v>
      </c>
      <c r="L122" s="90"/>
      <c r="M122" s="90">
        <v>1780</v>
      </c>
      <c r="N122" s="91"/>
    </row>
    <row r="123" spans="3:14" ht="18" customHeight="1">
      <c r="C123" s="106" t="s">
        <v>36</v>
      </c>
      <c r="D123" s="92"/>
      <c r="E123" s="90">
        <v>2980</v>
      </c>
      <c r="F123" s="91" t="str">
        <f t="shared" si="9"/>
        <v/>
      </c>
      <c r="K123" s="106" t="s">
        <v>36</v>
      </c>
      <c r="L123" s="92"/>
      <c r="M123" s="90">
        <v>2980</v>
      </c>
      <c r="N123" s="91"/>
    </row>
    <row r="124" spans="3:14" ht="18" customHeight="1">
      <c r="C124" s="89" t="s">
        <v>15</v>
      </c>
      <c r="D124" s="90">
        <f>SUM(D117:D123)</f>
        <v>24700</v>
      </c>
      <c r="E124" s="90">
        <f>SUM(E117:E123)</f>
        <v>29760</v>
      </c>
      <c r="F124" s="91">
        <f t="shared" si="9"/>
        <v>1.2048582995951418</v>
      </c>
      <c r="K124" s="89" t="s">
        <v>15</v>
      </c>
      <c r="L124" s="90">
        <f>SUM(L117:L123)</f>
        <v>24700</v>
      </c>
      <c r="M124" s="90">
        <f>SUM(M117:M123)</f>
        <v>29760</v>
      </c>
      <c r="N124" s="91"/>
    </row>
    <row r="137" spans="2:17" ht="18" customHeight="1" thickBot="1">
      <c r="C137" s="9">
        <v>5</v>
      </c>
      <c r="K137" s="9">
        <v>5</v>
      </c>
    </row>
    <row r="138" spans="2:17" ht="18" customHeight="1" thickTop="1"/>
    <row r="139" spans="2:17" ht="18" customHeight="1">
      <c r="B139" s="12" t="s">
        <v>37</v>
      </c>
      <c r="J139" s="113" t="s">
        <v>68</v>
      </c>
      <c r="K139" s="113"/>
      <c r="L139" s="113"/>
      <c r="M139" s="113"/>
      <c r="N139" s="113"/>
      <c r="O139" s="113"/>
      <c r="P139" s="113"/>
      <c r="Q139" s="113"/>
    </row>
    <row r="140" spans="2:17" ht="18" customHeight="1">
      <c r="C140" s="1" t="s">
        <v>25</v>
      </c>
      <c r="E140" s="86" t="s">
        <v>38</v>
      </c>
    </row>
    <row r="142" spans="2:17" ht="18" customHeight="1">
      <c r="B142" s="93" t="s">
        <v>39</v>
      </c>
      <c r="C142" s="93" t="s">
        <v>40</v>
      </c>
      <c r="D142" s="93" t="s">
        <v>41</v>
      </c>
      <c r="E142" s="93" t="s">
        <v>42</v>
      </c>
      <c r="F142" s="94" t="s">
        <v>43</v>
      </c>
      <c r="G142" s="95" t="s">
        <v>44</v>
      </c>
      <c r="J142" s="93" t="s">
        <v>39</v>
      </c>
      <c r="K142" s="93" t="s">
        <v>40</v>
      </c>
      <c r="L142" s="93" t="s">
        <v>41</v>
      </c>
      <c r="M142" s="93" t="s">
        <v>42</v>
      </c>
      <c r="N142" s="94" t="s">
        <v>43</v>
      </c>
      <c r="O142" s="95" t="s">
        <v>44</v>
      </c>
    </row>
    <row r="143" spans="2:17" ht="18" customHeight="1">
      <c r="B143" s="19" t="s">
        <v>45</v>
      </c>
      <c r="C143" s="20" t="s">
        <v>46</v>
      </c>
      <c r="D143" s="20" t="s">
        <v>47</v>
      </c>
      <c r="E143" s="96">
        <v>2</v>
      </c>
      <c r="F143" s="97">
        <v>1230</v>
      </c>
      <c r="G143" s="98">
        <f>IF(B143="","",E143*F143)</f>
        <v>2460</v>
      </c>
      <c r="J143" s="19" t="s">
        <v>45</v>
      </c>
      <c r="K143" s="20" t="s">
        <v>46</v>
      </c>
      <c r="L143" s="20" t="s">
        <v>47</v>
      </c>
      <c r="M143" s="96">
        <v>2</v>
      </c>
      <c r="N143" s="97">
        <v>1230</v>
      </c>
      <c r="O143" s="98"/>
    </row>
    <row r="144" spans="2:17" ht="18" customHeight="1">
      <c r="B144" s="19" t="s">
        <v>48</v>
      </c>
      <c r="C144" s="20" t="s">
        <v>49</v>
      </c>
      <c r="D144" s="20" t="s">
        <v>50</v>
      </c>
      <c r="E144" s="96">
        <v>1</v>
      </c>
      <c r="F144" s="97">
        <v>345</v>
      </c>
      <c r="G144" s="98">
        <f t="shared" ref="G144:G151" si="10">IF(B144="","",E144*F144)</f>
        <v>345</v>
      </c>
      <c r="J144" s="19" t="s">
        <v>48</v>
      </c>
      <c r="K144" s="20" t="s">
        <v>49</v>
      </c>
      <c r="L144" s="20" t="s">
        <v>50</v>
      </c>
      <c r="M144" s="96">
        <v>1</v>
      </c>
      <c r="N144" s="97">
        <v>345</v>
      </c>
      <c r="O144" s="98"/>
    </row>
    <row r="145" spans="2:16" ht="18" customHeight="1">
      <c r="B145" s="19" t="s">
        <v>51</v>
      </c>
      <c r="C145" s="20" t="s">
        <v>52</v>
      </c>
      <c r="D145" s="20" t="s">
        <v>53</v>
      </c>
      <c r="E145" s="96">
        <v>1</v>
      </c>
      <c r="F145" s="97">
        <v>2980</v>
      </c>
      <c r="G145" s="98">
        <f t="shared" si="10"/>
        <v>2980</v>
      </c>
      <c r="J145" s="19" t="s">
        <v>51</v>
      </c>
      <c r="K145" s="20" t="s">
        <v>52</v>
      </c>
      <c r="L145" s="20" t="s">
        <v>53</v>
      </c>
      <c r="M145" s="96">
        <v>1</v>
      </c>
      <c r="N145" s="97">
        <v>2980</v>
      </c>
      <c r="O145" s="98"/>
    </row>
    <row r="146" spans="2:16" ht="18" customHeight="1">
      <c r="B146" s="19" t="s">
        <v>54</v>
      </c>
      <c r="C146" s="20" t="s">
        <v>55</v>
      </c>
      <c r="D146" s="20" t="s">
        <v>56</v>
      </c>
      <c r="E146" s="96">
        <v>2</v>
      </c>
      <c r="F146" s="97">
        <v>870</v>
      </c>
      <c r="G146" s="98">
        <f t="shared" si="10"/>
        <v>1740</v>
      </c>
      <c r="J146" s="19" t="s">
        <v>54</v>
      </c>
      <c r="K146" s="20" t="s">
        <v>55</v>
      </c>
      <c r="L146" s="20" t="s">
        <v>56</v>
      </c>
      <c r="M146" s="96">
        <v>2</v>
      </c>
      <c r="N146" s="97">
        <v>870</v>
      </c>
      <c r="O146" s="98"/>
    </row>
    <row r="147" spans="2:16" ht="18" customHeight="1">
      <c r="B147" s="19"/>
      <c r="C147" s="20"/>
      <c r="D147" s="20" t="str">
        <f ca="1">IF(C147="","",VLOOKUP(C147,INDIRECT(B147),2,FALSE))</f>
        <v/>
      </c>
      <c r="E147" s="96"/>
      <c r="F147" s="97" t="str">
        <f ca="1">IF(C147="","",VLOOKUP(C147,INDIRECT(B147),3,FALSE))</f>
        <v/>
      </c>
      <c r="G147" s="98" t="str">
        <f t="shared" si="10"/>
        <v/>
      </c>
      <c r="J147" s="19"/>
      <c r="K147" s="20"/>
      <c r="L147" s="20" t="str">
        <f ca="1">IF(K147="","",VLOOKUP(K147,INDIRECT(J147),2,FALSE))</f>
        <v/>
      </c>
      <c r="M147" s="96"/>
      <c r="N147" s="97" t="str">
        <f ca="1">IF(K147="","",VLOOKUP(K147,INDIRECT(J147),3,FALSE))</f>
        <v/>
      </c>
      <c r="O147" s="98"/>
      <c r="P147" s="1" t="s">
        <v>70</v>
      </c>
    </row>
    <row r="148" spans="2:16" ht="18" customHeight="1">
      <c r="B148" s="19" t="s">
        <v>69</v>
      </c>
      <c r="C148" s="20" t="s">
        <v>49</v>
      </c>
      <c r="D148" s="20" t="s">
        <v>50</v>
      </c>
      <c r="E148" s="96">
        <v>5</v>
      </c>
      <c r="F148" s="97">
        <v>345</v>
      </c>
      <c r="G148" s="98">
        <f t="shared" si="10"/>
        <v>1725</v>
      </c>
      <c r="J148" s="19" t="s">
        <v>69</v>
      </c>
      <c r="K148" s="20" t="s">
        <v>49</v>
      </c>
      <c r="L148" s="20" t="s">
        <v>50</v>
      </c>
      <c r="M148" s="96">
        <v>5</v>
      </c>
      <c r="N148" s="97">
        <v>345</v>
      </c>
      <c r="O148" s="99"/>
    </row>
    <row r="149" spans="2:16" ht="18" customHeight="1">
      <c r="B149" s="19"/>
      <c r="C149" s="20"/>
      <c r="D149" s="20" t="str">
        <f ca="1">IF(C149="","",VLOOKUP(C149,INDIRECT(B149),2,FALSE))</f>
        <v/>
      </c>
      <c r="E149" s="96"/>
      <c r="F149" s="97" t="str">
        <f ca="1">IF(C149="","",VLOOKUP(C149,INDIRECT(B149),3,FALSE))</f>
        <v/>
      </c>
      <c r="G149" s="98" t="str">
        <f t="shared" si="10"/>
        <v/>
      </c>
      <c r="J149" s="19"/>
      <c r="K149" s="20"/>
      <c r="L149" s="20" t="str">
        <f ca="1">IF(K149="","",VLOOKUP(K149,INDIRECT(J149),2,FALSE))</f>
        <v/>
      </c>
      <c r="M149" s="96"/>
      <c r="N149" s="97" t="str">
        <f ca="1">IF(K149="","",VLOOKUP(K149,INDIRECT(J149),3,FALSE))</f>
        <v/>
      </c>
      <c r="O149" s="99"/>
      <c r="P149" s="1" t="s">
        <v>70</v>
      </c>
    </row>
    <row r="150" spans="2:16" ht="18" customHeight="1">
      <c r="B150" s="19"/>
      <c r="C150" s="20"/>
      <c r="D150" s="20" t="str">
        <f ca="1">IF(C150="","",VLOOKUP(C150,INDIRECT(B150),2,FALSE))</f>
        <v/>
      </c>
      <c r="E150" s="96"/>
      <c r="F150" s="97" t="str">
        <f ca="1">IF(C150="","",VLOOKUP(C150,INDIRECT(B150),3,FALSE))</f>
        <v/>
      </c>
      <c r="G150" s="98" t="str">
        <f t="shared" si="10"/>
        <v/>
      </c>
      <c r="J150" s="19"/>
      <c r="K150" s="20"/>
      <c r="L150" s="20" t="str">
        <f ca="1">IF(K150="","",VLOOKUP(K150,INDIRECT(J150),2,FALSE))</f>
        <v/>
      </c>
      <c r="M150" s="96"/>
      <c r="N150" s="97" t="str">
        <f ca="1">IF(K150="","",VLOOKUP(K150,INDIRECT(J150),3,FALSE))</f>
        <v/>
      </c>
      <c r="O150" s="99"/>
      <c r="P150" s="1" t="s">
        <v>70</v>
      </c>
    </row>
    <row r="151" spans="2:16" ht="18" customHeight="1">
      <c r="B151" s="19"/>
      <c r="C151" s="20"/>
      <c r="D151" s="20" t="str">
        <f ca="1">IF(C151="","",VLOOKUP(C151,INDIRECT(B151),2,FALSE))</f>
        <v/>
      </c>
      <c r="E151" s="96"/>
      <c r="F151" s="97" t="str">
        <f ca="1">IF(C151="","",VLOOKUP(C151,INDIRECT(B151),3,FALSE))</f>
        <v/>
      </c>
      <c r="G151" s="98" t="str">
        <f t="shared" si="10"/>
        <v/>
      </c>
      <c r="J151" s="19"/>
      <c r="K151" s="20"/>
      <c r="L151" s="20" t="str">
        <f ca="1">IF(K151="","",VLOOKUP(K151,INDIRECT(J151),2,FALSE))</f>
        <v/>
      </c>
      <c r="M151" s="96"/>
      <c r="N151" s="97" t="str">
        <f ca="1">IF(K151="","",VLOOKUP(K151,INDIRECT(J151),3,FALSE))</f>
        <v/>
      </c>
      <c r="O151" s="99"/>
      <c r="P151" s="1" t="s">
        <v>70</v>
      </c>
    </row>
    <row r="152" spans="2:16" ht="18" customHeight="1">
      <c r="B152" s="100" t="s">
        <v>57</v>
      </c>
      <c r="C152" s="101"/>
      <c r="D152" s="101"/>
      <c r="E152" s="101"/>
      <c r="F152" s="102" t="s">
        <v>58</v>
      </c>
      <c r="G152" s="98">
        <f>SUM(G143:G151)</f>
        <v>9250</v>
      </c>
      <c r="J152" s="100" t="s">
        <v>57</v>
      </c>
      <c r="K152" s="101"/>
      <c r="L152" s="101"/>
      <c r="M152" s="101"/>
      <c r="N152" s="102" t="s">
        <v>58</v>
      </c>
      <c r="O152" s="98"/>
    </row>
    <row r="153" spans="2:16" ht="18" customHeight="1">
      <c r="B153" s="103"/>
      <c r="F153" s="102" t="s">
        <v>59</v>
      </c>
      <c r="G153" s="98">
        <f>INT(G152*0.08)</f>
        <v>740</v>
      </c>
      <c r="J153" s="103"/>
      <c r="N153" s="102" t="s">
        <v>59</v>
      </c>
      <c r="O153" s="98"/>
    </row>
    <row r="154" spans="2:16" ht="18" customHeight="1">
      <c r="B154" s="104"/>
      <c r="C154" s="105"/>
      <c r="D154" s="105"/>
      <c r="E154" s="105"/>
      <c r="F154" s="102" t="s">
        <v>15</v>
      </c>
      <c r="G154" s="98">
        <f>SUM(G152:G153)</f>
        <v>9990</v>
      </c>
      <c r="J154" s="104"/>
      <c r="K154" s="105"/>
      <c r="L154" s="105"/>
      <c r="M154" s="105"/>
      <c r="N154" s="102" t="s">
        <v>15</v>
      </c>
      <c r="O154" s="98"/>
    </row>
    <row r="156" spans="2:16" ht="18" customHeight="1">
      <c r="B156" s="1" t="s">
        <v>67</v>
      </c>
    </row>
  </sheetData>
  <mergeCells count="7">
    <mergeCell ref="A1:G1"/>
    <mergeCell ref="C9:N9"/>
    <mergeCell ref="B25:E25"/>
    <mergeCell ref="K64:N64"/>
    <mergeCell ref="K89:N89"/>
    <mergeCell ref="K109:N109"/>
    <mergeCell ref="J139:Q139"/>
  </mergeCells>
  <phoneticPr fontId="3"/>
  <conditionalFormatting sqref="C28:C58">
    <cfRule type="expression" dxfId="4" priority="1" stopIfTrue="1">
      <formula>WEEKDAY(C28)=1</formula>
    </cfRule>
    <cfRule type="expression" dxfId="3" priority="2" stopIfTrue="1">
      <formula>WEEKDAY(B28)=1</formula>
    </cfRule>
    <cfRule type="expression" dxfId="2" priority="3" stopIfTrue="1">
      <formula>WEEKDAY(B28)=7</formula>
    </cfRule>
  </conditionalFormatting>
  <conditionalFormatting sqref="C29:C58 E28:E58 D60 F60">
    <cfRule type="expression" dxfId="1" priority="4" stopIfTrue="1">
      <formula>WEEKDAY(B28)=1</formula>
    </cfRule>
  </conditionalFormatting>
  <conditionalFormatting sqref="E28:E58 C29:C58 D60 F60">
    <cfRule type="expression" dxfId="0" priority="5" stopIfTrue="1">
      <formula>WEEKDAY(B28)=7</formula>
    </cfRule>
  </conditionalFormatting>
  <pageMargins left="0.7" right="0.7" top="0.75" bottom="0.75" header="0.3" footer="0.3"/>
  <pageSetup paperSize="9" orientation="portrait" horizontalDpi="0" verticalDpi="0" r:id="rId1"/>
  <ignoredErrors>
    <ignoredError sqref="C29:C58 D28:D45 D46:D58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2023-05-12T02:31:42Z</dcterms:created>
  <dcterms:modified xsi:type="dcterms:W3CDTF">2023-07-13T06:31:59Z</dcterms:modified>
</cp:coreProperties>
</file>