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075C1AAB-11F8-419D-8BFE-74B5040EDE13}" xr6:coauthVersionLast="47" xr6:coauthVersionMax="47" xr10:uidLastSave="{00000000-0000-0000-0000-000000000000}"/>
  <bookViews>
    <workbookView xWindow="1164" yWindow="60" windowWidth="20472" windowHeight="12720" xr2:uid="{BEBCE4DC-E4FF-46D4-8A9B-72EC091CE5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5" i="1" l="1"/>
  <c r="F150" i="1"/>
  <c r="C150" i="1"/>
  <c r="F149" i="1"/>
  <c r="C149" i="1"/>
  <c r="F148" i="1"/>
  <c r="C148" i="1"/>
  <c r="F147" i="1"/>
  <c r="C147" i="1"/>
  <c r="F146" i="1"/>
  <c r="C146" i="1"/>
  <c r="F145" i="1"/>
  <c r="C145" i="1"/>
  <c r="F144" i="1"/>
  <c r="C144" i="1"/>
  <c r="F143" i="1"/>
  <c r="C143" i="1"/>
  <c r="F142" i="1"/>
  <c r="C142" i="1"/>
  <c r="F141" i="1"/>
  <c r="C141" i="1"/>
  <c r="F140" i="1"/>
  <c r="C140" i="1"/>
  <c r="F139" i="1"/>
  <c r="C139" i="1"/>
  <c r="F138" i="1"/>
  <c r="C138" i="1"/>
  <c r="F137" i="1"/>
  <c r="C137" i="1"/>
  <c r="F136" i="1"/>
  <c r="C136" i="1"/>
  <c r="F135" i="1"/>
  <c r="C135" i="1"/>
  <c r="N117" i="1"/>
  <c r="N116" i="1"/>
  <c r="E116" i="1"/>
  <c r="F116" i="1" s="1"/>
  <c r="N115" i="1"/>
  <c r="E115" i="1"/>
  <c r="F115" i="1" s="1"/>
  <c r="N114" i="1"/>
  <c r="E114" i="1"/>
  <c r="F114" i="1" s="1"/>
  <c r="N113" i="1"/>
  <c r="F113" i="1"/>
  <c r="E113" i="1"/>
  <c r="N112" i="1"/>
  <c r="E112" i="1"/>
  <c r="F112" i="1" s="1"/>
  <c r="N111" i="1"/>
  <c r="E111" i="1"/>
  <c r="F111" i="1" s="1"/>
  <c r="N110" i="1"/>
  <c r="F110" i="1"/>
  <c r="E110" i="1"/>
  <c r="N109" i="1"/>
  <c r="E109" i="1"/>
  <c r="F109" i="1" s="1"/>
  <c r="N108" i="1"/>
  <c r="E108" i="1"/>
  <c r="F108" i="1" s="1"/>
  <c r="E107" i="1"/>
  <c r="F107" i="1" s="1"/>
  <c r="M98" i="1"/>
  <c r="M97" i="1"/>
  <c r="M96" i="1"/>
  <c r="M95" i="1"/>
  <c r="M94" i="1"/>
  <c r="M93" i="1"/>
  <c r="M92" i="1"/>
  <c r="M91" i="1"/>
  <c r="M90" i="1"/>
  <c r="M89" i="1"/>
  <c r="M88" i="1"/>
  <c r="M87" i="1"/>
  <c r="F87" i="1"/>
  <c r="E87" i="1" s="1"/>
  <c r="M86" i="1"/>
  <c r="F86" i="1"/>
  <c r="E86" i="1"/>
  <c r="F85" i="1"/>
  <c r="E85" i="1" s="1"/>
  <c r="F84" i="1"/>
  <c r="E84" i="1"/>
  <c r="F83" i="1"/>
  <c r="E83" i="1" s="1"/>
  <c r="F82" i="1"/>
  <c r="E82" i="1" s="1"/>
  <c r="F81" i="1"/>
  <c r="E81" i="1"/>
  <c r="F80" i="1"/>
  <c r="E80" i="1"/>
  <c r="F79" i="1"/>
  <c r="E79" i="1" s="1"/>
  <c r="F78" i="1"/>
  <c r="E78" i="1"/>
  <c r="F77" i="1"/>
  <c r="E77" i="1" s="1"/>
  <c r="F76" i="1"/>
  <c r="E76" i="1"/>
  <c r="F75" i="1"/>
  <c r="E75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F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6" authorId="0" shapeId="0" xr:uid="{975F2CC1-D6AA-40A7-B392-2FDDDDB339C8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文字列ではなく
</t>
        </r>
        <r>
          <rPr>
            <b/>
            <sz val="12"/>
            <color indexed="10"/>
            <rFont val="ＭＳ Ｐゴシック"/>
            <family val="3"/>
            <charset val="128"/>
          </rPr>
          <t>数値に単位を設定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N33" authorId="0" shapeId="0" xr:uid="{EB12D723-E5E4-4D4F-B837-9896BD63EE12}">
      <text>
        <r>
          <rPr>
            <sz val="12"/>
            <color indexed="81"/>
            <rFont val="ＭＳ Ｐゴシック"/>
            <family val="3"/>
            <charset val="128"/>
          </rPr>
          <t>関数を設定後、好きな数字を
入力してみて下さい。</t>
        </r>
      </text>
    </comment>
    <comment ref="F34" authorId="0" shapeId="0" xr:uid="{D84E3804-8981-4E82-B940-3FE04450700B}">
      <text>
        <r>
          <rPr>
            <sz val="12"/>
            <color indexed="81"/>
            <rFont val="ＭＳ Ｐゴシック"/>
            <family val="3"/>
            <charset val="128"/>
          </rPr>
          <t>任意の数値を入力すると
「料金表」の設定に従い、
「金額」が表示されます。</t>
        </r>
      </text>
    </comment>
    <comment ref="F35" authorId="0" shapeId="0" xr:uid="{8E35257B-6CB2-482F-A475-4350B1B277F0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(F34,</t>
        </r>
        <r>
          <rPr>
            <sz val="14"/>
            <color indexed="39"/>
            <rFont val="ＭＳ Ｐゴシック"/>
            <family val="3"/>
            <charset val="128"/>
          </rPr>
          <t>C27:D32</t>
        </r>
        <r>
          <rPr>
            <sz val="14"/>
            <color indexed="81"/>
            <rFont val="ＭＳ Ｐゴシック"/>
            <family val="3"/>
            <charset val="128"/>
          </rPr>
          <t>,2</t>
        </r>
        <r>
          <rPr>
            <b/>
            <sz val="18"/>
            <color indexed="10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55" authorId="0" shapeId="0" xr:uid="{C5A20216-4CB7-463C-A003-52B510406E3D}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</t>
        </r>
        <r>
          <rPr>
            <b/>
            <sz val="14"/>
            <color indexed="10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5" authorId="0" shapeId="0" xr:uid="{93412C8E-5665-4CEC-9D7C-33CB5367BC9C}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</t>
        </r>
        <r>
          <rPr>
            <b/>
            <sz val="14"/>
            <color indexed="10"/>
            <rFont val="ＭＳ Ｐゴシック"/>
            <family val="3"/>
            <charset val="128"/>
          </rPr>
          <t>"YM"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55" authorId="0" shapeId="0" xr:uid="{711D9046-353A-4637-ABE7-732CD9CE7FD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C72" authorId="0" shapeId="0" xr:uid="{2C8A4FA5-8A39-429D-A40E-6B06ACD0615C}">
      <text>
        <r>
          <rPr>
            <sz val="12"/>
            <color indexed="81"/>
            <rFont val="ＭＳ Ｐゴシック"/>
            <family val="3"/>
            <charset val="128"/>
          </rPr>
          <t>ここに月を入力
※</t>
        </r>
        <r>
          <rPr>
            <sz val="12"/>
            <color indexed="17"/>
            <rFont val="ＭＳ Ｐゴシック"/>
            <family val="3"/>
            <charset val="128"/>
          </rPr>
          <t>半角英数</t>
        </r>
        <r>
          <rPr>
            <sz val="12"/>
            <color indexed="81"/>
            <rFont val="ＭＳ Ｐゴシック"/>
            <family val="3"/>
            <charset val="128"/>
          </rPr>
          <t xml:space="preserve">
判定の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絶対参照セル
</t>
        </r>
        <r>
          <rPr>
            <b/>
            <sz val="12"/>
            <color indexed="39"/>
            <rFont val="ＭＳ Ｐゴシック"/>
            <family val="3"/>
            <charset val="128"/>
          </rPr>
          <t>変更すると結果が変わります</t>
        </r>
      </text>
    </comment>
    <comment ref="E75" authorId="0" shapeId="0" xr:uid="{AC58373E-3CF0-4E61-9589-752C3A767F7F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《２》 </t>
        </r>
        <r>
          <rPr>
            <sz val="12"/>
            <color indexed="81"/>
            <rFont val="ＭＳ Ｐゴシック"/>
            <family val="3"/>
            <charset val="128"/>
          </rPr>
          <t xml:space="preserve"> 誕生月を設定したら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(F75=</t>
        </r>
        <r>
          <rPr>
            <b/>
            <sz val="14"/>
            <color indexed="12"/>
            <rFont val="ＭＳ Ｐゴシック"/>
            <family val="3"/>
            <charset val="128"/>
          </rPr>
          <t>$C$72</t>
        </r>
        <r>
          <rPr>
            <b/>
            <sz val="14"/>
            <color indexed="81"/>
            <rFont val="ＭＳ Ｐゴシック"/>
            <family val="3"/>
            <charset val="128"/>
          </rPr>
          <t>,"誕生日",</t>
        </r>
        <r>
          <rPr>
            <b/>
            <sz val="16"/>
            <color indexed="57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75" authorId="0" shapeId="0" xr:uid="{5231BEDC-A125-4D34-816F-3C2ABE793208}">
      <text>
        <r>
          <rPr>
            <b/>
            <sz val="12"/>
            <color indexed="81"/>
            <rFont val="ＭＳ Ｐゴシック"/>
            <family val="3"/>
            <charset val="128"/>
          </rPr>
          <t>《１》  まず、ここに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「誕生日」から、「月」を抽出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(D75)</t>
        </r>
      </text>
    </comment>
    <comment ref="F107" authorId="0" shapeId="0" xr:uid="{43131E9A-098D-44D8-A4A7-530535BBB18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(E107,</t>
        </r>
        <r>
          <rPr>
            <b/>
            <sz val="14"/>
            <color indexed="12"/>
            <rFont val="ＭＳ Ｐゴシック"/>
            <family val="3"/>
            <charset val="128"/>
          </rPr>
          <t>$C$119:$D$122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評価表の範囲は絶対参照！</t>
        </r>
      </text>
    </comment>
    <comment ref="C135" authorId="0" shapeId="0" xr:uid="{8E20FEBF-7299-438D-A709-24FB38AB51B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(B135)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「日付」から「月」を抽出
「</t>
        </r>
        <r>
          <rPr>
            <b/>
            <sz val="12"/>
            <color indexed="81"/>
            <rFont val="ＭＳ Ｐゴシック"/>
            <family val="3"/>
            <charset val="128"/>
          </rPr>
          <t>月</t>
        </r>
        <r>
          <rPr>
            <sz val="12"/>
            <color indexed="81"/>
            <rFont val="ＭＳ Ｐゴシック"/>
            <family val="3"/>
            <charset val="128"/>
          </rPr>
          <t xml:space="preserve">」は、
</t>
        </r>
        <r>
          <rPr>
            <b/>
            <sz val="12"/>
            <color indexed="39"/>
            <rFont val="ＭＳ Ｐゴシック"/>
            <family val="3"/>
            <charset val="128"/>
          </rPr>
          <t>書式のユーザー定義</t>
        </r>
      </text>
    </comment>
    <comment ref="F135" authorId="0" shapeId="0" xr:uid="{B08C4DF4-A1D3-47B5-A0CA-E4540D5AB0A0}">
      <text>
        <r>
          <rPr>
            <b/>
            <sz val="14"/>
            <color indexed="81"/>
            <rFont val="ＭＳ Ｐゴシック"/>
            <family val="3"/>
            <charset val="128"/>
          </rPr>
          <t>=E135*2200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金額単位を千円で表示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。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入場料￥２，０００</t>
        </r>
        <r>
          <rPr>
            <sz val="12"/>
            <color indexed="81"/>
            <rFont val="ＭＳ Ｐゴシック"/>
            <family val="3"/>
            <charset val="128"/>
          </rPr>
          <t>」×「</t>
        </r>
        <r>
          <rPr>
            <b/>
            <sz val="12"/>
            <color indexed="81"/>
            <rFont val="ＭＳ Ｐゴシック"/>
            <family val="3"/>
            <charset val="128"/>
          </rPr>
          <t>観客数</t>
        </r>
        <r>
          <rPr>
            <sz val="12"/>
            <color indexed="81"/>
            <rFont val="ＭＳ Ｐゴシック"/>
            <family val="3"/>
            <charset val="128"/>
          </rPr>
          <t>」÷</t>
        </r>
        <r>
          <rPr>
            <b/>
            <sz val="12"/>
            <color indexed="12"/>
            <rFont val="ＭＳ Ｐゴシック"/>
            <family val="3"/>
            <charset val="128"/>
          </rPr>
          <t>１，０００</t>
        </r>
      </text>
    </comment>
    <comment ref="F155" authorId="0" shapeId="0" xr:uid="{073C8FCE-171D-482E-9DA6-CD25C36F844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B134:F150</t>
        </r>
        <r>
          <rPr>
            <b/>
            <sz val="14"/>
            <color indexed="81"/>
            <rFont val="ＭＳ Ｐゴシック"/>
            <family val="3"/>
            <charset val="128"/>
          </rPr>
          <t>,F134,</t>
        </r>
        <r>
          <rPr>
            <b/>
            <sz val="14"/>
            <color indexed="57"/>
            <rFont val="ＭＳ Ｐゴシック"/>
            <family val="3"/>
            <charset val="128"/>
          </rPr>
          <t>D157:E158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L164" authorId="0" shapeId="0" xr:uid="{00FE455F-1B37-408D-93ED-B68160D7A030}">
      <text>
        <r>
          <rPr>
            <b/>
            <sz val="12"/>
            <color indexed="10"/>
            <rFont val="ＭＳ Ｐゴシック"/>
            <family val="3"/>
            <charset val="128"/>
          </rPr>
          <t>月</t>
        </r>
        <r>
          <rPr>
            <b/>
            <sz val="12"/>
            <color indexed="81"/>
            <rFont val="ＭＳ Ｐゴシック"/>
            <family val="3"/>
            <charset val="128"/>
          </rPr>
          <t>を変更すれば
結果を再計算します。</t>
        </r>
      </text>
    </comment>
    <comment ref="M164" authorId="0" shapeId="0" xr:uid="{CB9DCB3E-F042-4DF7-8CC2-E3E6B7DF1B64}">
      <text>
        <r>
          <rPr>
            <b/>
            <sz val="12"/>
            <color indexed="81"/>
            <rFont val="ＭＳ Ｐゴシック"/>
            <family val="3"/>
            <charset val="128"/>
          </rPr>
          <t>ジャンルを変更すれば
結果を再計算します。</t>
        </r>
      </text>
    </comment>
  </commentList>
</comments>
</file>

<file path=xl/sharedStrings.xml><?xml version="1.0" encoding="utf-8"?>
<sst xmlns="http://schemas.openxmlformats.org/spreadsheetml/2006/main" count="201" uniqueCount="80">
  <si>
    <r>
      <t>入力モードを「</t>
    </r>
    <r>
      <rPr>
        <b/>
        <sz val="11"/>
        <color rgb="FF002060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</si>
  <si>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</si>
  <si>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1"/>
        <color theme="1"/>
        <rFont val="游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</si>
  <si>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</si>
  <si>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t>料金表</t>
  </si>
  <si>
    <t>距離</t>
    <rPh sb="0" eb="2">
      <t>キョリ</t>
    </rPh>
    <phoneticPr fontId="4"/>
  </si>
  <si>
    <t>金額</t>
    <rPh sb="0" eb="2">
      <t>キンガク</t>
    </rPh>
    <phoneticPr fontId="4"/>
  </si>
  <si>
    <t>時間の計算</t>
    <rPh sb="0" eb="2">
      <t>ジカン</t>
    </rPh>
    <rPh sb="3" eb="5">
      <t>ケイサン</t>
    </rPh>
    <phoneticPr fontId="4"/>
  </si>
  <si>
    <t>完成年の「西暦」は、「セルの書式設定」から｛ユーザー定義｝</t>
    <rPh sb="0" eb="2">
      <t>カンセイ</t>
    </rPh>
    <rPh sb="2" eb="3">
      <t>ネン</t>
    </rPh>
    <rPh sb="5" eb="7">
      <t>セイレキ</t>
    </rPh>
    <rPh sb="14" eb="16">
      <t>ショシキ</t>
    </rPh>
    <rPh sb="16" eb="18">
      <t>セッテイ</t>
    </rPh>
    <rPh sb="26" eb="28">
      <t>テイギ</t>
    </rPh>
    <phoneticPr fontId="4"/>
  </si>
  <si>
    <t>依頼主</t>
    <rPh sb="0" eb="2">
      <t>イライ</t>
    </rPh>
    <rPh sb="2" eb="3">
      <t>ヌシ</t>
    </rPh>
    <phoneticPr fontId="4"/>
  </si>
  <si>
    <t>着工</t>
    <rPh sb="0" eb="2">
      <t>チャッコウ</t>
    </rPh>
    <phoneticPr fontId="4"/>
  </si>
  <si>
    <t>完成</t>
    <rPh sb="0" eb="2">
      <t>カンセイ</t>
    </rPh>
    <phoneticPr fontId="4"/>
  </si>
  <si>
    <t>築年数</t>
    <rPh sb="0" eb="1">
      <t>チク</t>
    </rPh>
    <rPh sb="1" eb="2">
      <t>ネン</t>
    </rPh>
    <rPh sb="2" eb="3">
      <t>スウ</t>
    </rPh>
    <phoneticPr fontId="4"/>
  </si>
  <si>
    <t>月数</t>
    <rPh sb="0" eb="1">
      <t>ツキ</t>
    </rPh>
    <rPh sb="1" eb="2">
      <t>スウ</t>
    </rPh>
    <phoneticPr fontId="4"/>
  </si>
  <si>
    <t>完成年</t>
    <rPh sb="0" eb="2">
      <t>カンセイ</t>
    </rPh>
    <rPh sb="2" eb="3">
      <t>ネン</t>
    </rPh>
    <phoneticPr fontId="4"/>
  </si>
  <si>
    <t>鈴木</t>
    <rPh sb="0" eb="2">
      <t>スズキ</t>
    </rPh>
    <phoneticPr fontId="4"/>
  </si>
  <si>
    <t>佐々木</t>
    <rPh sb="0" eb="3">
      <t>ササキ</t>
    </rPh>
    <phoneticPr fontId="4"/>
  </si>
  <si>
    <t>野茂</t>
    <rPh sb="0" eb="2">
      <t>ノモ</t>
    </rPh>
    <phoneticPr fontId="4"/>
  </si>
  <si>
    <t>長谷川</t>
    <rPh sb="0" eb="3">
      <t>ハセガワ</t>
    </rPh>
    <phoneticPr fontId="4"/>
  </si>
  <si>
    <t>村上</t>
    <rPh sb="0" eb="2">
      <t>ムラカミ</t>
    </rPh>
    <phoneticPr fontId="4"/>
  </si>
  <si>
    <t>高橋</t>
    <rPh sb="0" eb="2">
      <t>タカハシ</t>
    </rPh>
    <phoneticPr fontId="4"/>
  </si>
  <si>
    <t>中村</t>
    <rPh sb="0" eb="2">
      <t>ナカムラ</t>
    </rPh>
    <phoneticPr fontId="4"/>
  </si>
  <si>
    <t>新庄</t>
    <rPh sb="0" eb="2">
      <t>シンジョウ</t>
    </rPh>
    <phoneticPr fontId="4"/>
  </si>
  <si>
    <t>日付の識別</t>
    <rPh sb="0" eb="2">
      <t>ヒヅケ</t>
    </rPh>
    <rPh sb="3" eb="5">
      <t>シキベツ</t>
    </rPh>
    <phoneticPr fontId="4"/>
  </si>
  <si>
    <t>月の誕生者</t>
    <rPh sb="0" eb="1">
      <t>ツキ</t>
    </rPh>
    <rPh sb="2" eb="4">
      <t>タンジョウ</t>
    </rPh>
    <rPh sb="4" eb="5">
      <t>シャ</t>
    </rPh>
    <phoneticPr fontId="4"/>
  </si>
  <si>
    <t>名前</t>
    <rPh sb="0" eb="2">
      <t>ナマエ</t>
    </rPh>
    <phoneticPr fontId="4"/>
  </si>
  <si>
    <t>誕生日</t>
    <rPh sb="0" eb="3">
      <t>タンジョウビ</t>
    </rPh>
    <phoneticPr fontId="4"/>
  </si>
  <si>
    <t>判定</t>
    <rPh sb="0" eb="2">
      <t>ハンテイ</t>
    </rPh>
    <phoneticPr fontId="4"/>
  </si>
  <si>
    <t>誕生月</t>
    <rPh sb="0" eb="2">
      <t>タンジョウ</t>
    </rPh>
    <rPh sb="2" eb="3">
      <t>ツキ</t>
    </rPh>
    <phoneticPr fontId="4"/>
  </si>
  <si>
    <t>山田</t>
    <rPh sb="0" eb="2">
      <t>ヤマダ</t>
    </rPh>
    <phoneticPr fontId="4"/>
  </si>
  <si>
    <t>山本</t>
    <rPh sb="0" eb="2">
      <t>ヤマモト</t>
    </rPh>
    <phoneticPr fontId="4"/>
  </si>
  <si>
    <t>平川</t>
    <rPh sb="0" eb="2">
      <t>ヒラカワ</t>
    </rPh>
    <phoneticPr fontId="4"/>
  </si>
  <si>
    <t>柏木</t>
    <rPh sb="0" eb="2">
      <t>カシワギ</t>
    </rPh>
    <phoneticPr fontId="4"/>
  </si>
  <si>
    <t>山下</t>
    <rPh sb="0" eb="2">
      <t>ヤマシタ</t>
    </rPh>
    <phoneticPr fontId="4"/>
  </si>
  <si>
    <t>吉岡</t>
    <rPh sb="0" eb="2">
      <t>ヨシオカ</t>
    </rPh>
    <phoneticPr fontId="4"/>
  </si>
  <si>
    <t>田中</t>
    <rPh sb="0" eb="2">
      <t>タナカ</t>
    </rPh>
    <phoneticPr fontId="4"/>
  </si>
  <si>
    <t>池田</t>
    <rPh sb="0" eb="2">
      <t>イケダ</t>
    </rPh>
    <phoneticPr fontId="4"/>
  </si>
  <si>
    <t>西村</t>
    <rPh sb="0" eb="2">
      <t>ニシムラ</t>
    </rPh>
    <phoneticPr fontId="4"/>
  </si>
  <si>
    <t>川上</t>
    <rPh sb="0" eb="2">
      <t>カワカミ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</si>
  <si>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</si>
  <si>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</si>
  <si>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r>
      <rPr>
        <sz val="14"/>
        <color rgb="FFFF0000"/>
        <rFont val="ＭＳ Ｐゴシック"/>
        <family val="3"/>
        <charset val="128"/>
      </rPr>
      <t>「評価表」に基づき</t>
    </r>
    <r>
      <rPr>
        <sz val="14"/>
        <color indexed="8"/>
        <rFont val="ＭＳ Ｐゴシック"/>
        <family val="3"/>
        <charset val="128"/>
      </rPr>
      <t>、</t>
    </r>
    <r>
      <rPr>
        <sz val="14"/>
        <color indexed="13"/>
        <rFont val="ＭＳ Ｐゴシック"/>
        <family val="3"/>
        <charset val="128"/>
      </rPr>
      <t>■</t>
    </r>
    <r>
      <rPr>
        <sz val="14"/>
        <color theme="1"/>
        <rFont val="ＭＳ ゴシック"/>
        <family val="2"/>
        <charset val="128"/>
      </rPr>
      <t>に計算式を設定しましょう。</t>
    </r>
    <rPh sb="1" eb="3">
      <t>ヒョウカ</t>
    </rPh>
    <rPh sb="3" eb="4">
      <t>ヒョウ</t>
    </rPh>
    <rPh sb="6" eb="7">
      <t>モト</t>
    </rPh>
    <phoneticPr fontId="4"/>
  </si>
  <si>
    <t>化学</t>
    <rPh sb="0" eb="2">
      <t>カガク</t>
    </rPh>
    <phoneticPr fontId="4"/>
  </si>
  <si>
    <t>数学</t>
    <rPh sb="0" eb="2">
      <t>スウガク</t>
    </rPh>
    <phoneticPr fontId="4"/>
  </si>
  <si>
    <t>合計</t>
    <rPh sb="0" eb="2">
      <t>ゴウケイ</t>
    </rPh>
    <phoneticPr fontId="4"/>
  </si>
  <si>
    <t>評価</t>
    <rPh sb="0" eb="2">
      <t>ヒョウカ</t>
    </rPh>
    <phoneticPr fontId="4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</si>
  <si>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</si>
  <si>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</si>
  <si>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</si>
  <si>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</si>
  <si>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</si>
  <si>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</si>
  <si>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</si>
  <si>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</si>
  <si>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</si>
  <si>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</si>
  <si>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評価表</t>
    <rPh sb="0" eb="2">
      <t>ヒョウカ</t>
    </rPh>
    <rPh sb="2" eb="3">
      <t>ヒョウ</t>
    </rPh>
    <phoneticPr fontId="4"/>
  </si>
  <si>
    <t>得点</t>
    <rPh sb="0" eb="2">
      <t>トクテン</t>
    </rPh>
    <phoneticPr fontId="4"/>
  </si>
  <si>
    <t>Ｃ</t>
    <phoneticPr fontId="4"/>
  </si>
  <si>
    <t>Ｂ</t>
    <phoneticPr fontId="4"/>
  </si>
  <si>
    <t>Ａ</t>
    <phoneticPr fontId="4"/>
  </si>
  <si>
    <r>
      <t>入場料は全て</t>
    </r>
    <r>
      <rPr>
        <b/>
        <sz val="12"/>
        <color indexed="12"/>
        <rFont val="ＭＳ Ｐゴシック"/>
        <family val="3"/>
        <charset val="128"/>
      </rPr>
      <t>\２２００</t>
    </r>
    <r>
      <rPr>
        <sz val="11"/>
        <color theme="1"/>
        <rFont val="游ゴシック"/>
        <family val="2"/>
        <charset val="128"/>
        <scheme val="minor"/>
      </rPr>
      <t>です</t>
    </r>
    <rPh sb="0" eb="3">
      <t>ニュウジョウリョウ</t>
    </rPh>
    <rPh sb="4" eb="5">
      <t>スベ</t>
    </rPh>
    <phoneticPr fontId="4"/>
  </si>
  <si>
    <r>
      <t>※</t>
    </r>
    <r>
      <rPr>
        <b/>
        <sz val="12"/>
        <color indexed="10"/>
        <rFont val="ＭＳ Ｐゴシック"/>
        <family val="3"/>
        <charset val="128"/>
      </rPr>
      <t>金額単位：千円</t>
    </r>
    <rPh sb="1" eb="3">
      <t>キンガク</t>
    </rPh>
    <rPh sb="3" eb="5">
      <t>タンイ</t>
    </rPh>
    <rPh sb="6" eb="8">
      <t>センエン</t>
    </rPh>
    <phoneticPr fontId="4"/>
  </si>
  <si>
    <t>日付</t>
    <rPh sb="0" eb="2">
      <t>ヒヅケ</t>
    </rPh>
    <phoneticPr fontId="4"/>
  </si>
  <si>
    <t>月</t>
    <rPh sb="0" eb="1">
      <t>ツキ</t>
    </rPh>
    <phoneticPr fontId="4"/>
  </si>
  <si>
    <t>ジャンル</t>
    <phoneticPr fontId="4"/>
  </si>
  <si>
    <t>観客数</t>
    <rPh sb="0" eb="2">
      <t>カンキャク</t>
    </rPh>
    <rPh sb="2" eb="3">
      <t>スウ</t>
    </rPh>
    <phoneticPr fontId="4"/>
  </si>
  <si>
    <t>入場料売上</t>
    <rPh sb="0" eb="3">
      <t>ニュウジョウリョウ</t>
    </rPh>
    <rPh sb="3" eb="5">
      <t>ウリアゲ</t>
    </rPh>
    <phoneticPr fontId="4"/>
  </si>
  <si>
    <t>ジャズ</t>
  </si>
  <si>
    <t>歌謡曲</t>
  </si>
  <si>
    <t>ポップス</t>
  </si>
  <si>
    <t>演芸</t>
  </si>
  <si>
    <t>クラシック</t>
  </si>
  <si>
    <t>表を完成しましょう。</t>
    <rPh sb="0" eb="1">
      <t>ヒョウ</t>
    </rPh>
    <rPh sb="2" eb="4">
      <t>カンセイ</t>
    </rPh>
    <phoneticPr fontId="4"/>
  </si>
  <si>
    <t>（問題２）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</si>
  <si>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6月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歌謡曲</t>
    </r>
    <r>
      <rPr>
        <sz val="12"/>
        <rFont val="ＭＳ Ｐゴシック"/>
        <family val="3"/>
        <charset val="128"/>
      </rPr>
      <t>の売上は？</t>
    </r>
    <rPh sb="1" eb="2">
      <t>ツキ</t>
    </rPh>
    <rPh sb="3" eb="6">
      <t>カヨウキョク</t>
    </rPh>
    <rPh sb="7" eb="9">
      <t>ウリアゲ</t>
    </rPh>
    <phoneticPr fontId="4"/>
  </si>
  <si>
    <t>歌謡曲</t>
    <rPh sb="0" eb="3">
      <t>カヨウキョク</t>
    </rPh>
    <phoneticPr fontId="4"/>
  </si>
  <si>
    <t>Copyright(c) Beginners Site All right reserved 2023/5/12</t>
    <phoneticPr fontId="4"/>
  </si>
  <si>
    <r>
      <t>（</t>
    </r>
    <r>
      <rPr>
        <b/>
        <sz val="12"/>
        <rFont val="ＭＳ Ｐゴシック"/>
        <family val="3"/>
        <charset val="128"/>
      </rPr>
      <t>ＶＬＯＯＫＵＰ</t>
    </r>
    <r>
      <rPr>
        <sz val="12"/>
        <rFont val="ＭＳ Ｐゴシック"/>
        <family val="3"/>
        <charset val="128"/>
      </rPr>
      <t>関数＝検索／行列）</t>
    </r>
    <rPh sb="8" eb="10">
      <t>カンスウ</t>
    </rPh>
    <rPh sb="11" eb="13">
      <t>ケンサク</t>
    </rPh>
    <rPh sb="14" eb="16">
      <t>ギョウレツ</t>
    </rPh>
    <phoneticPr fontId="4"/>
  </si>
  <si>
    <r>
      <t>Ａ</t>
    </r>
    <r>
      <rPr>
        <b/>
        <sz val="14"/>
        <color indexed="12"/>
        <rFont val="ＭＳ Ｐゴシック"/>
        <family val="3"/>
        <charset val="128"/>
      </rPr>
      <t>Ｂ</t>
    </r>
    <r>
      <rPr>
        <b/>
        <sz val="14"/>
        <rFont val="ＭＳ Ｐゴシック"/>
        <family val="3"/>
        <charset val="128"/>
      </rPr>
      <t>Ｃ＝</t>
    </r>
    <r>
      <rPr>
        <sz val="14"/>
        <color theme="1"/>
        <rFont val="游ゴシック"/>
        <family val="2"/>
        <charset val="128"/>
        <scheme val="minor"/>
      </rPr>
      <t>は</t>
    </r>
    <r>
      <rPr>
        <b/>
        <sz val="14"/>
        <rFont val="ＭＳ Ｐゴシック"/>
        <family val="3"/>
        <charset val="128"/>
      </rPr>
      <t>条件付き書式</t>
    </r>
    <r>
      <rPr>
        <sz val="14"/>
        <color theme="1"/>
        <rFont val="游ゴシック"/>
        <family val="2"/>
        <charset val="128"/>
        <scheme val="minor"/>
      </rPr>
      <t>で識別</t>
    </r>
    <rPh sb="5" eb="7">
      <t>ジョウケン</t>
    </rPh>
    <rPh sb="7" eb="8">
      <t>ツ</t>
    </rPh>
    <rPh sb="9" eb="11">
      <t>ショシキ</t>
    </rPh>
    <rPh sb="12" eb="14">
      <t>シキベツ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</si>
</sst>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#,###&quot;円&quot;"/>
    <numFmt numFmtId="177" formatCode="#,###&quot;個&quot;"/>
    <numFmt numFmtId="178" formatCode="General&quot;Km～&quot;"/>
    <numFmt numFmtId="179" formatCode="#,##0&quot;Km&quot;"/>
    <numFmt numFmtId="180" formatCode="##&quot;年&quot;"/>
    <numFmt numFmtId="181" formatCode="##\ &quot;ｶ月&quot;"/>
    <numFmt numFmtId="182" formatCode="&quot;西暦&quot;General"/>
    <numFmt numFmtId="183" formatCode="m&quot;月&quot;"/>
    <numFmt numFmtId="184" formatCode="mm/dd"/>
    <numFmt numFmtId="185" formatCode="##&quot;月&quot;"/>
  </numFmts>
  <fonts count="4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4"/>
      <color theme="1"/>
      <name val="ＭＳ ゴシック"/>
      <family val="2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b/>
      <sz val="12"/>
      <color indexed="39"/>
      <name val="ＭＳ Ｐゴシック"/>
      <family val="3"/>
      <charset val="128"/>
    </font>
    <font>
      <sz val="14"/>
      <color indexed="39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3333FF"/>
      </left>
      <right style="thick">
        <color rgb="FF3333FF"/>
      </right>
      <top style="thick">
        <color rgb="FF3333FF"/>
      </top>
      <bottom style="thick">
        <color rgb="FF3333F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3333FF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ck">
        <color rgb="FF3333FF"/>
      </bottom>
      <diagonal/>
    </border>
    <border>
      <left style="thick">
        <color rgb="FF3333FF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 style="thin">
        <color indexed="64"/>
      </right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ck">
        <color rgb="FF3333FF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3333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1" applyNumberFormat="1" applyFont="1" applyBorder="1" applyAlignment="1">
      <alignment vertical="center"/>
    </xf>
    <xf numFmtId="177" fontId="12" fillId="0" borderId="0" xfId="1" applyNumberFormat="1" applyFont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57" fontId="15" fillId="0" borderId="0" xfId="0" applyNumberFormat="1" applyFont="1" applyAlignment="1">
      <alignment horizontal="left" vertical="center"/>
    </xf>
    <xf numFmtId="0" fontId="15" fillId="0" borderId="0" xfId="0" applyFont="1">
      <alignment vertical="center"/>
    </xf>
    <xf numFmtId="38" fontId="15" fillId="0" borderId="0" xfId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3" borderId="5" xfId="0" applyFont="1" applyFill="1" applyBorder="1" applyAlignment="1">
      <alignment horizontal="center" vertical="center"/>
    </xf>
    <xf numFmtId="0" fontId="10" fillId="6" borderId="5" xfId="0" applyFont="1" applyFill="1" applyBorder="1">
      <alignment vertical="center"/>
    </xf>
    <xf numFmtId="6" fontId="17" fillId="0" borderId="5" xfId="2" applyFont="1" applyFill="1" applyBorder="1" applyAlignment="1">
      <alignment vertical="center"/>
    </xf>
    <xf numFmtId="0" fontId="9" fillId="8" borderId="5" xfId="0" applyFont="1" applyFill="1" applyBorder="1">
      <alignment vertical="center"/>
    </xf>
    <xf numFmtId="0" fontId="17" fillId="9" borderId="5" xfId="2" applyNumberFormat="1" applyFont="1" applyFill="1" applyBorder="1" applyAlignment="1">
      <alignment vertical="center"/>
    </xf>
    <xf numFmtId="6" fontId="17" fillId="9" borderId="5" xfId="2" applyFont="1" applyFill="1" applyBorder="1" applyAlignment="1">
      <alignment vertical="center"/>
    </xf>
    <xf numFmtId="0" fontId="12" fillId="0" borderId="0" xfId="0" applyFont="1">
      <alignment vertical="center"/>
    </xf>
    <xf numFmtId="0" fontId="8" fillId="10" borderId="0" xfId="0" applyFont="1" applyFill="1">
      <alignment vertical="center"/>
    </xf>
    <xf numFmtId="0" fontId="5" fillId="10" borderId="0" xfId="0" applyFont="1" applyFill="1">
      <alignment vertical="center"/>
    </xf>
    <xf numFmtId="0" fontId="10" fillId="11" borderId="5" xfId="0" applyFont="1" applyFill="1" applyBorder="1">
      <alignment vertical="center"/>
    </xf>
    <xf numFmtId="14" fontId="10" fillId="0" borderId="5" xfId="0" applyNumberFormat="1" applyFont="1" applyBorder="1">
      <alignment vertical="center"/>
    </xf>
    <xf numFmtId="180" fontId="18" fillId="12" borderId="5" xfId="0" applyNumberFormat="1" applyFont="1" applyFill="1" applyBorder="1">
      <alignment vertical="center"/>
    </xf>
    <xf numFmtId="181" fontId="10" fillId="12" borderId="5" xfId="0" applyNumberFormat="1" applyFont="1" applyFill="1" applyBorder="1">
      <alignment vertical="center"/>
    </xf>
    <xf numFmtId="182" fontId="10" fillId="12" borderId="5" xfId="0" applyNumberFormat="1" applyFont="1" applyFill="1" applyBorder="1">
      <alignment vertical="center"/>
    </xf>
    <xf numFmtId="0" fontId="18" fillId="12" borderId="5" xfId="0" applyFont="1" applyFill="1" applyBorder="1">
      <alignment vertical="center"/>
    </xf>
    <xf numFmtId="0" fontId="10" fillId="12" borderId="5" xfId="0" applyFont="1" applyFill="1" applyBorder="1">
      <alignment vertical="center"/>
    </xf>
    <xf numFmtId="0" fontId="19" fillId="13" borderId="5" xfId="0" applyFont="1" applyFill="1" applyBorder="1" applyAlignment="1">
      <alignment horizontal="center" vertical="center"/>
    </xf>
    <xf numFmtId="183" fontId="19" fillId="0" borderId="0" xfId="0" applyNumberFormat="1" applyFont="1" applyAlignment="1">
      <alignment horizontal="center" vertical="center"/>
    </xf>
    <xf numFmtId="57" fontId="10" fillId="0" borderId="5" xfId="0" applyNumberFormat="1" applyFont="1" applyBorder="1">
      <alignment vertical="center"/>
    </xf>
    <xf numFmtId="0" fontId="8" fillId="12" borderId="5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8" fillId="12" borderId="10" xfId="0" applyFont="1" applyFill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8" fillId="12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8" fillId="12" borderId="16" xfId="0" applyFont="1" applyFill="1" applyBorder="1" applyAlignment="1">
      <alignment horizontal="center" vertical="center"/>
    </xf>
    <xf numFmtId="0" fontId="9" fillId="15" borderId="5" xfId="0" applyFont="1" applyFill="1" applyBorder="1" applyAlignment="1">
      <alignment horizontal="center" vertical="center"/>
    </xf>
    <xf numFmtId="0" fontId="9" fillId="0" borderId="0" xfId="0" quotePrefix="1" applyFont="1">
      <alignment vertical="center"/>
    </xf>
    <xf numFmtId="0" fontId="17" fillId="16" borderId="5" xfId="0" applyFont="1" applyFill="1" applyBorder="1">
      <alignment vertical="center"/>
    </xf>
    <xf numFmtId="0" fontId="17" fillId="13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184" fontId="10" fillId="11" borderId="5" xfId="0" applyNumberFormat="1" applyFont="1" applyFill="1" applyBorder="1" applyAlignment="1">
      <alignment horizontal="center" vertical="center"/>
    </xf>
    <xf numFmtId="185" fontId="10" fillId="12" borderId="5" xfId="0" applyNumberFormat="1" applyFont="1" applyFill="1" applyBorder="1" applyAlignment="1">
      <alignment horizontal="center" vertical="center"/>
    </xf>
    <xf numFmtId="0" fontId="10" fillId="0" borderId="5" xfId="0" applyFont="1" applyBorder="1">
      <alignment vertical="center"/>
    </xf>
    <xf numFmtId="38" fontId="10" fillId="0" borderId="5" xfId="1" applyFont="1" applyFill="1" applyBorder="1" applyAlignment="1">
      <alignment vertical="center"/>
    </xf>
    <xf numFmtId="184" fontId="25" fillId="11" borderId="5" xfId="0" applyNumberFormat="1" applyFont="1" applyFill="1" applyBorder="1" applyAlignment="1">
      <alignment horizontal="center" vertical="center"/>
    </xf>
    <xf numFmtId="38" fontId="10" fillId="12" borderId="5" xfId="1" applyFont="1" applyFill="1" applyBorder="1" applyAlignment="1">
      <alignment vertical="center"/>
    </xf>
    <xf numFmtId="0" fontId="8" fillId="0" borderId="0" xfId="0" applyFont="1">
      <alignment vertical="center"/>
    </xf>
    <xf numFmtId="38" fontId="17" fillId="9" borderId="18" xfId="1" applyFont="1" applyFill="1" applyBorder="1" applyAlignment="1">
      <alignment vertical="center"/>
    </xf>
    <xf numFmtId="0" fontId="27" fillId="2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179" fontId="17" fillId="0" borderId="5" xfId="0" applyNumberFormat="1" applyFont="1" applyBorder="1">
      <alignment vertical="center"/>
    </xf>
    <xf numFmtId="0" fontId="17" fillId="0" borderId="5" xfId="0" applyFont="1" applyBorder="1">
      <alignment vertical="center"/>
    </xf>
    <xf numFmtId="0" fontId="5" fillId="17" borderId="5" xfId="0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center" vertical="center"/>
    </xf>
    <xf numFmtId="0" fontId="10" fillId="16" borderId="5" xfId="0" applyFont="1" applyFill="1" applyBorder="1">
      <alignment vertical="center"/>
    </xf>
    <xf numFmtId="0" fontId="8" fillId="14" borderId="5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horizontal="center" vertical="center"/>
    </xf>
    <xf numFmtId="0" fontId="10" fillId="18" borderId="6" xfId="0" applyFont="1" applyFill="1" applyBorder="1" applyAlignment="1">
      <alignment horizontal="center" vertical="center"/>
    </xf>
    <xf numFmtId="0" fontId="10" fillId="18" borderId="7" xfId="0" applyFont="1" applyFill="1" applyBorder="1" applyAlignment="1">
      <alignment horizontal="center" vertical="center"/>
    </xf>
    <xf numFmtId="0" fontId="10" fillId="17" borderId="8" xfId="0" applyFont="1" applyFill="1" applyBorder="1">
      <alignment vertical="center"/>
    </xf>
    <xf numFmtId="0" fontId="10" fillId="17" borderId="11" xfId="0" applyFont="1" applyFill="1" applyBorder="1">
      <alignment vertical="center"/>
    </xf>
    <xf numFmtId="0" fontId="10" fillId="17" borderId="14" xfId="0" applyFont="1" applyFill="1" applyBorder="1">
      <alignment vertical="center"/>
    </xf>
    <xf numFmtId="0" fontId="33" fillId="0" borderId="0" xfId="0" applyFont="1">
      <alignment vertical="center"/>
    </xf>
    <xf numFmtId="0" fontId="20" fillId="4" borderId="0" xfId="0" applyFont="1" applyFill="1" applyAlignment="1">
      <alignment horizontal="center" vertical="center"/>
    </xf>
    <xf numFmtId="0" fontId="24" fillId="0" borderId="17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6" fontId="17" fillId="0" borderId="20" xfId="2" applyFont="1" applyFill="1" applyBorder="1" applyAlignment="1">
      <alignment vertical="center"/>
    </xf>
    <xf numFmtId="0" fontId="5" fillId="3" borderId="21" xfId="0" applyFont="1" applyFill="1" applyBorder="1" applyAlignment="1">
      <alignment horizontal="center" vertical="center"/>
    </xf>
    <xf numFmtId="178" fontId="10" fillId="7" borderId="22" xfId="0" applyNumberFormat="1" applyFont="1" applyFill="1" applyBorder="1">
      <alignment vertical="center"/>
    </xf>
    <xf numFmtId="178" fontId="10" fillId="7" borderId="23" xfId="0" applyNumberFormat="1" applyFont="1" applyFill="1" applyBorder="1">
      <alignment vertical="center"/>
    </xf>
    <xf numFmtId="178" fontId="10" fillId="7" borderId="24" xfId="0" applyNumberFormat="1" applyFont="1" applyFill="1" applyBorder="1">
      <alignment vertical="center"/>
    </xf>
    <xf numFmtId="0" fontId="19" fillId="18" borderId="19" xfId="0" applyFont="1" applyFill="1" applyBorder="1" applyAlignment="1">
      <alignment horizontal="center" vertical="center"/>
    </xf>
    <xf numFmtId="0" fontId="9" fillId="15" borderId="25" xfId="0" applyFont="1" applyFill="1" applyBorder="1" applyAlignment="1">
      <alignment horizontal="center" vertical="center"/>
    </xf>
    <xf numFmtId="0" fontId="9" fillId="15" borderId="26" xfId="0" applyFont="1" applyFill="1" applyBorder="1" applyAlignment="1">
      <alignment horizontal="center" vertical="center"/>
    </xf>
    <xf numFmtId="0" fontId="17" fillId="16" borderId="27" xfId="0" applyFont="1" applyFill="1" applyBorder="1">
      <alignment vertical="center"/>
    </xf>
    <xf numFmtId="0" fontId="17" fillId="13" borderId="28" xfId="0" applyFont="1" applyFill="1" applyBorder="1" applyAlignment="1">
      <alignment horizontal="center" vertical="center"/>
    </xf>
    <xf numFmtId="0" fontId="17" fillId="16" borderId="29" xfId="0" applyFont="1" applyFill="1" applyBorder="1">
      <alignment vertical="center"/>
    </xf>
    <xf numFmtId="0" fontId="17" fillId="13" borderId="3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/>
    </xf>
    <xf numFmtId="0" fontId="27" fillId="2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0" fontId="9" fillId="19" borderId="25" xfId="0" applyFont="1" applyFill="1" applyBorder="1" applyAlignment="1">
      <alignment horizontal="center" vertical="center"/>
    </xf>
    <xf numFmtId="0" fontId="9" fillId="19" borderId="3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184" fontId="10" fillId="11" borderId="27" xfId="0" applyNumberFormat="1" applyFont="1" applyFill="1" applyBorder="1" applyAlignment="1">
      <alignment horizontal="center" vertical="center"/>
    </xf>
    <xf numFmtId="3" fontId="10" fillId="12" borderId="28" xfId="1" applyNumberFormat="1" applyFont="1" applyFill="1" applyBorder="1" applyAlignment="1">
      <alignment vertical="center"/>
    </xf>
    <xf numFmtId="184" fontId="25" fillId="11" borderId="27" xfId="0" applyNumberFormat="1" applyFont="1" applyFill="1" applyBorder="1" applyAlignment="1">
      <alignment horizontal="center" vertical="center"/>
    </xf>
    <xf numFmtId="184" fontId="10" fillId="11" borderId="29" xfId="0" applyNumberFormat="1" applyFont="1" applyFill="1" applyBorder="1" applyAlignment="1">
      <alignment horizontal="center" vertical="center"/>
    </xf>
    <xf numFmtId="185" fontId="10" fillId="12" borderId="36" xfId="0" applyNumberFormat="1" applyFont="1" applyFill="1" applyBorder="1" applyAlignment="1">
      <alignment horizontal="center" vertical="center"/>
    </xf>
    <xf numFmtId="0" fontId="10" fillId="0" borderId="36" xfId="0" applyFont="1" applyBorder="1">
      <alignment vertical="center"/>
    </xf>
    <xf numFmtId="38" fontId="10" fillId="0" borderId="36" xfId="1" applyFont="1" applyFill="1" applyBorder="1" applyAlignment="1">
      <alignment vertical="center"/>
    </xf>
    <xf numFmtId="3" fontId="10" fillId="12" borderId="30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8DCC5EF-AA1B-419E-95A8-B8D72F6D29E5}"/>
            </a:ext>
          </a:extLst>
        </xdr:cNvPr>
        <xdr:cNvSpPr txBox="1">
          <a:spLocks noChangeArrowheads="1"/>
        </xdr:cNvSpPr>
      </xdr:nvSpPr>
      <xdr:spPr bwMode="auto">
        <a:xfrm>
          <a:off x="3206115" y="329565"/>
          <a:ext cx="2937510" cy="112966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８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506162</xdr:colOff>
      <xdr:row>10</xdr:row>
      <xdr:rowOff>30816</xdr:rowOff>
    </xdr:from>
    <xdr:to>
      <xdr:col>13</xdr:col>
      <xdr:colOff>321276</xdr:colOff>
      <xdr:row>14</xdr:row>
      <xdr:rowOff>104775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F86F89CD-DDD9-4BA0-8B13-38A20EB2E631}"/>
            </a:ext>
          </a:extLst>
        </xdr:cNvPr>
        <xdr:cNvGrpSpPr>
          <a:grpSpLocks/>
        </xdr:cNvGrpSpPr>
      </xdr:nvGrpSpPr>
      <xdr:grpSpPr bwMode="auto">
        <a:xfrm>
          <a:off x="727142" y="2133936"/>
          <a:ext cx="7793254" cy="896919"/>
          <a:chOff x="80" y="175"/>
          <a:chExt cx="73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F5C6F38-7555-FAD0-1649-C0737EE285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CE9AA5C-8AF1-7308-AD75-3D09D011BE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CE3AE82-18EE-CF9E-149D-143F5E60CF4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6" y="179"/>
            <a:ext cx="53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E134A28-F51B-509E-54F6-3646DDC926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0" y="175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23</xdr:row>
      <xdr:rowOff>85725</xdr:rowOff>
    </xdr:from>
    <xdr:to>
      <xdr:col>1</xdr:col>
      <xdr:colOff>581025</xdr:colOff>
      <xdr:row>24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C6A69C30-C91F-4B37-86E8-C03CD865D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4863465"/>
          <a:ext cx="552450" cy="30099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29008</xdr:colOff>
      <xdr:row>23</xdr:row>
      <xdr:rowOff>38101</xdr:rowOff>
    </xdr:from>
    <xdr:to>
      <xdr:col>9</xdr:col>
      <xdr:colOff>466725</xdr:colOff>
      <xdr:row>24</xdr:row>
      <xdr:rowOff>114301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B4DC3167-F7B3-4D50-A1F2-127FBCCD2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468" y="4815841"/>
          <a:ext cx="552017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219074</xdr:colOff>
      <xdr:row>50</xdr:row>
      <xdr:rowOff>179826</xdr:rowOff>
    </xdr:from>
    <xdr:to>
      <xdr:col>1</xdr:col>
      <xdr:colOff>638174</xdr:colOff>
      <xdr:row>52</xdr:row>
      <xdr:rowOff>123826</xdr:rowOff>
    </xdr:to>
    <xdr:pic>
      <xdr:nvPicPr>
        <xdr:cNvPr id="10" name="Picture 885">
          <a:extLst>
            <a:ext uri="{FF2B5EF4-FFF2-40B4-BE49-F238E27FC236}">
              <a16:creationId xmlns:a16="http://schemas.microsoft.com/office/drawing/2014/main" id="{873A5DAC-08ED-49BF-983E-2BADCFCA6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4" y="10512546"/>
          <a:ext cx="640080" cy="3554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51</xdr:row>
      <xdr:rowOff>95250</xdr:rowOff>
    </xdr:from>
    <xdr:to>
      <xdr:col>8</xdr:col>
      <xdr:colOff>28575</xdr:colOff>
      <xdr:row>52</xdr:row>
      <xdr:rowOff>180975</xdr:rowOff>
    </xdr:to>
    <xdr:pic>
      <xdr:nvPicPr>
        <xdr:cNvPr id="11" name="Picture 886">
          <a:extLst>
            <a:ext uri="{FF2B5EF4-FFF2-40B4-BE49-F238E27FC236}">
              <a16:creationId xmlns:a16="http://schemas.microsoft.com/office/drawing/2014/main" id="{10B927FD-FB0B-462D-B4CB-D788CEF3F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74870" y="10633710"/>
          <a:ext cx="558165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104774</xdr:colOff>
      <xdr:row>72</xdr:row>
      <xdr:rowOff>123825</xdr:rowOff>
    </xdr:from>
    <xdr:to>
      <xdr:col>1</xdr:col>
      <xdr:colOff>533400</xdr:colOff>
      <xdr:row>74</xdr:row>
      <xdr:rowOff>47625</xdr:rowOff>
    </xdr:to>
    <xdr:pic>
      <xdr:nvPicPr>
        <xdr:cNvPr id="12" name="Picture 893">
          <a:extLst>
            <a:ext uri="{FF2B5EF4-FFF2-40B4-BE49-F238E27FC236}">
              <a16:creationId xmlns:a16="http://schemas.microsoft.com/office/drawing/2014/main" id="{B9D716E0-FF6E-4890-A306-E49CC8449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4" y="15386685"/>
          <a:ext cx="649606" cy="33528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83</xdr:row>
      <xdr:rowOff>190499</xdr:rowOff>
    </xdr:from>
    <xdr:to>
      <xdr:col>9</xdr:col>
      <xdr:colOff>533400</xdr:colOff>
      <xdr:row>85</xdr:row>
      <xdr:rowOff>66674</xdr:rowOff>
    </xdr:to>
    <xdr:pic>
      <xdr:nvPicPr>
        <xdr:cNvPr id="13" name="Picture 894">
          <a:extLst>
            <a:ext uri="{FF2B5EF4-FFF2-40B4-BE49-F238E27FC236}">
              <a16:creationId xmlns:a16="http://schemas.microsoft.com/office/drawing/2014/main" id="{3DAEE7D0-16EE-42DF-8F09-5CA2CB0E3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035" y="17716499"/>
          <a:ext cx="619125" cy="2876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103</xdr:row>
      <xdr:rowOff>57150</xdr:rowOff>
    </xdr:from>
    <xdr:to>
      <xdr:col>1</xdr:col>
      <xdr:colOff>581025</xdr:colOff>
      <xdr:row>104</xdr:row>
      <xdr:rowOff>180975</xdr:rowOff>
    </xdr:to>
    <xdr:pic>
      <xdr:nvPicPr>
        <xdr:cNvPr id="14" name="Picture 901">
          <a:extLst>
            <a:ext uri="{FF2B5EF4-FFF2-40B4-BE49-F238E27FC236}">
              <a16:creationId xmlns:a16="http://schemas.microsoft.com/office/drawing/2014/main" id="{04B9837A-1475-4B64-8D19-5451F1DD3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21697950"/>
          <a:ext cx="668655" cy="32956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676275</xdr:colOff>
      <xdr:row>105</xdr:row>
      <xdr:rowOff>200024</xdr:rowOff>
    </xdr:from>
    <xdr:to>
      <xdr:col>9</xdr:col>
      <xdr:colOff>464344</xdr:colOff>
      <xdr:row>107</xdr:row>
      <xdr:rowOff>76200</xdr:rowOff>
    </xdr:to>
    <xdr:pic>
      <xdr:nvPicPr>
        <xdr:cNvPr id="15" name="Picture 902">
          <a:extLst>
            <a:ext uri="{FF2B5EF4-FFF2-40B4-BE49-F238E27FC236}">
              <a16:creationId xmlns:a16="http://schemas.microsoft.com/office/drawing/2014/main" id="{2ED5B8D4-27C4-4375-B323-5D86462CC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79695" y="22252304"/>
          <a:ext cx="603409" cy="2876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133349</xdr:colOff>
      <xdr:row>130</xdr:row>
      <xdr:rowOff>57150</xdr:rowOff>
    </xdr:from>
    <xdr:to>
      <xdr:col>1</xdr:col>
      <xdr:colOff>667615</xdr:colOff>
      <xdr:row>131</xdr:row>
      <xdr:rowOff>190500</xdr:rowOff>
    </xdr:to>
    <xdr:pic>
      <xdr:nvPicPr>
        <xdr:cNvPr id="16" name="Picture 905">
          <a:extLst>
            <a:ext uri="{FF2B5EF4-FFF2-40B4-BE49-F238E27FC236}">
              <a16:creationId xmlns:a16="http://schemas.microsoft.com/office/drawing/2014/main" id="{D79E19FA-C509-4D64-90F8-F445C84CF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27252930"/>
          <a:ext cx="755246" cy="339090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704849</xdr:colOff>
      <xdr:row>135</xdr:row>
      <xdr:rowOff>200025</xdr:rowOff>
    </xdr:from>
    <xdr:to>
      <xdr:col>9</xdr:col>
      <xdr:colOff>476250</xdr:colOff>
      <xdr:row>137</xdr:row>
      <xdr:rowOff>104775</xdr:rowOff>
    </xdr:to>
    <xdr:pic>
      <xdr:nvPicPr>
        <xdr:cNvPr id="17" name="Picture 906">
          <a:extLst>
            <a:ext uri="{FF2B5EF4-FFF2-40B4-BE49-F238E27FC236}">
              <a16:creationId xmlns:a16="http://schemas.microsoft.com/office/drawing/2014/main" id="{47D29D29-05B9-4087-8B07-712331C52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08269" y="28424505"/>
          <a:ext cx="586741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175259</xdr:colOff>
      <xdr:row>24</xdr:row>
      <xdr:rowOff>11430</xdr:rowOff>
    </xdr:from>
    <xdr:to>
      <xdr:col>7</xdr:col>
      <xdr:colOff>451271</xdr:colOff>
      <xdr:row>30</xdr:row>
      <xdr:rowOff>68580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6A734589-5C27-46D8-AFEC-41E699E09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59" y="4994910"/>
          <a:ext cx="2379132" cy="1291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24765</xdr:colOff>
      <xdr:row>62</xdr:row>
      <xdr:rowOff>11431</xdr:rowOff>
    </xdr:from>
    <xdr:to>
      <xdr:col>14</xdr:col>
      <xdr:colOff>487680</xdr:colOff>
      <xdr:row>66</xdr:row>
      <xdr:rowOff>190781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627D0803-4B34-4C8C-9405-268CA0B7E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2845" y="12813031"/>
          <a:ext cx="1864995" cy="1406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641985</xdr:colOff>
      <xdr:row>34</xdr:row>
      <xdr:rowOff>192404</xdr:rowOff>
    </xdr:from>
    <xdr:to>
      <xdr:col>11</xdr:col>
      <xdr:colOff>569595</xdr:colOff>
      <xdr:row>45</xdr:row>
      <xdr:rowOff>2231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460954FC-4ABE-487C-9599-BB5B69C1A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44365" y="7233284"/>
          <a:ext cx="2884170" cy="2072967"/>
        </a:xfrm>
        <a:prstGeom prst="rect">
          <a:avLst/>
        </a:prstGeom>
      </xdr:spPr>
    </xdr:pic>
    <xdr:clientData/>
  </xdr:twoCellAnchor>
  <xdr:twoCellAnchor>
    <xdr:from>
      <xdr:col>10</xdr:col>
      <xdr:colOff>318135</xdr:colOff>
      <xdr:row>46</xdr:row>
      <xdr:rowOff>184785</xdr:rowOff>
    </xdr:from>
    <xdr:to>
      <xdr:col>14</xdr:col>
      <xdr:colOff>394335</xdr:colOff>
      <xdr:row>48</xdr:row>
      <xdr:rowOff>156210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B7C1BF4-2490-4BA6-BE04-9F35D28DC106}"/>
            </a:ext>
          </a:extLst>
        </xdr:cNvPr>
        <xdr:cNvSpPr txBox="1"/>
      </xdr:nvSpPr>
      <xdr:spPr>
        <a:xfrm>
          <a:off x="6337935" y="9694545"/>
          <a:ext cx="2956560" cy="3829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12</xdr:col>
      <xdr:colOff>636269</xdr:colOff>
      <xdr:row>72</xdr:row>
      <xdr:rowOff>133349</xdr:rowOff>
    </xdr:from>
    <xdr:to>
      <xdr:col>18</xdr:col>
      <xdr:colOff>45044</xdr:colOff>
      <xdr:row>78</xdr:row>
      <xdr:rowOff>120014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24AC8075-D7E9-42E0-B787-69895346A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134349" y="15396209"/>
          <a:ext cx="3584535" cy="1221105"/>
        </a:xfrm>
        <a:prstGeom prst="rect">
          <a:avLst/>
        </a:prstGeom>
      </xdr:spPr>
    </xdr:pic>
    <xdr:clientData/>
  </xdr:twoCellAnchor>
  <xdr:twoCellAnchor editAs="oneCell">
    <xdr:from>
      <xdr:col>3</xdr:col>
      <xdr:colOff>241935</xdr:colOff>
      <xdr:row>90</xdr:row>
      <xdr:rowOff>51434</xdr:rowOff>
    </xdr:from>
    <xdr:to>
      <xdr:col>7</xdr:col>
      <xdr:colOff>531495</xdr:colOff>
      <xdr:row>98</xdr:row>
      <xdr:rowOff>15903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7C4CB36-5313-460E-937F-2703A2F36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3095" y="19017614"/>
          <a:ext cx="3131820" cy="1610389"/>
        </a:xfrm>
        <a:prstGeom prst="rect">
          <a:avLst/>
        </a:prstGeom>
      </xdr:spPr>
    </xdr:pic>
    <xdr:clientData/>
  </xdr:twoCellAnchor>
  <xdr:twoCellAnchor>
    <xdr:from>
      <xdr:col>4</xdr:col>
      <xdr:colOff>57150</xdr:colOff>
      <xdr:row>117</xdr:row>
      <xdr:rowOff>78105</xdr:rowOff>
    </xdr:from>
    <xdr:to>
      <xdr:col>13</xdr:col>
      <xdr:colOff>617385</xdr:colOff>
      <xdr:row>127</xdr:row>
      <xdr:rowOff>125729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E7BF100E-0869-4FDB-BD16-3E7FB61EA39D}"/>
            </a:ext>
          </a:extLst>
        </xdr:cNvPr>
        <xdr:cNvGrpSpPr/>
      </xdr:nvGrpSpPr>
      <xdr:grpSpPr>
        <a:xfrm>
          <a:off x="2457450" y="24599265"/>
          <a:ext cx="6359055" cy="2105024"/>
          <a:chOff x="2390775" y="25012650"/>
          <a:chExt cx="6313122" cy="2143124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E6A1047F-94F4-DA24-8073-A7BB1E8452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2390775" y="25012650"/>
            <a:ext cx="2752381" cy="1771429"/>
          </a:xfrm>
          <a:prstGeom prst="rect">
            <a:avLst/>
          </a:prstGeom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A5EC95B8-2391-4681-95DE-B7AB566B24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4401802" y="26136599"/>
            <a:ext cx="4302095" cy="1019175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520065</xdr:colOff>
      <xdr:row>160</xdr:row>
      <xdr:rowOff>131445</xdr:rowOff>
    </xdr:from>
    <xdr:to>
      <xdr:col>6</xdr:col>
      <xdr:colOff>434014</xdr:colOff>
      <xdr:row>169</xdr:row>
      <xdr:rowOff>58881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7027239-1B54-447A-86AB-BCB59C81E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41045" y="33606105"/>
          <a:ext cx="3495349" cy="1779096"/>
        </a:xfrm>
        <a:prstGeom prst="rect">
          <a:avLst/>
        </a:prstGeom>
      </xdr:spPr>
    </xdr:pic>
    <xdr:clientData/>
  </xdr:twoCellAnchor>
  <xdr:twoCellAnchor>
    <xdr:from>
      <xdr:col>6</xdr:col>
      <xdr:colOff>405765</xdr:colOff>
      <xdr:row>68</xdr:row>
      <xdr:rowOff>102870</xdr:rowOff>
    </xdr:from>
    <xdr:to>
      <xdr:col>11</xdr:col>
      <xdr:colOff>653415</xdr:colOff>
      <xdr:row>72</xdr:row>
      <xdr:rowOff>17145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5303040F-E8AE-44A1-94BA-F21B1E143064}"/>
            </a:ext>
          </a:extLst>
        </xdr:cNvPr>
        <xdr:cNvSpPr txBox="1"/>
      </xdr:nvSpPr>
      <xdr:spPr>
        <a:xfrm>
          <a:off x="4208145" y="14542770"/>
          <a:ext cx="3204210" cy="7372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誕生日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」から「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」を抽出すれば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ＩＦ関数で判定できます。</a:t>
          </a:r>
        </a:p>
      </xdr:txBody>
    </xdr:sp>
    <xdr:clientData/>
  </xdr:twoCellAnchor>
  <xdr:twoCellAnchor editAs="oneCell">
    <xdr:from>
      <xdr:col>6</xdr:col>
      <xdr:colOff>190500</xdr:colOff>
      <xdr:row>9</xdr:row>
      <xdr:rowOff>160020</xdr:rowOff>
    </xdr:from>
    <xdr:to>
      <xdr:col>9</xdr:col>
      <xdr:colOff>152400</xdr:colOff>
      <xdr:row>11</xdr:row>
      <xdr:rowOff>198120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80DCC24-33F8-402D-C62F-5DDB23439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2880" y="2057400"/>
          <a:ext cx="1478280" cy="449580"/>
        </a:xfrm>
        <a:prstGeom prst="rect">
          <a:avLst/>
        </a:prstGeom>
      </xdr:spPr>
    </xdr:pic>
    <xdr:clientData/>
  </xdr:twoCellAnchor>
  <xdr:twoCellAnchor>
    <xdr:from>
      <xdr:col>7</xdr:col>
      <xdr:colOff>118110</xdr:colOff>
      <xdr:row>75</xdr:row>
      <xdr:rowOff>144780</xdr:rowOff>
    </xdr:from>
    <xdr:to>
      <xdr:col>11</xdr:col>
      <xdr:colOff>619124</xdr:colOff>
      <xdr:row>77</xdr:row>
      <xdr:rowOff>106680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6FF1CEE-52A9-43A7-A98F-FF4733C35180}"/>
            </a:ext>
          </a:extLst>
        </xdr:cNvPr>
        <xdr:cNvSpPr txBox="1"/>
      </xdr:nvSpPr>
      <xdr:spPr>
        <a:xfrm>
          <a:off x="4621530" y="16024860"/>
          <a:ext cx="2756534" cy="3733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最初に、「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」のシリアル値」を求めます</a:t>
          </a:r>
          <a:r>
            <a:rPr kumimoji="1" lang="ja-JP" altLang="en-US" sz="1100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64553-FFA3-443F-9C7D-DD783764D91F}">
  <dimension ref="A1:P165"/>
  <sheetViews>
    <sheetView tabSelected="1" zoomScaleNormal="100" workbookViewId="0">
      <selection activeCell="A2" sqref="A2"/>
    </sheetView>
  </sheetViews>
  <sheetFormatPr defaultColWidth="9" defaultRowHeight="16.5" customHeight="1" x14ac:dyDescent="0.45"/>
  <cols>
    <col min="1" max="1" width="2.8984375" style="1" customWidth="1"/>
    <col min="2" max="2" width="9.19921875" customWidth="1"/>
    <col min="3" max="4" width="9.69921875" customWidth="1"/>
    <col min="5" max="8" width="9.19921875" customWidth="1"/>
    <col min="9" max="9" width="1.5" customWidth="1"/>
    <col min="10" max="10" width="9.19921875" customWidth="1"/>
    <col min="11" max="12" width="9.69921875" customWidth="1"/>
    <col min="13" max="16" width="9.19921875" customWidth="1"/>
  </cols>
  <sheetData>
    <row r="1" spans="1:16" ht="16.5" customHeight="1" x14ac:dyDescent="0.45">
      <c r="A1" s="81" t="s">
        <v>77</v>
      </c>
      <c r="B1" s="81"/>
      <c r="C1" s="81"/>
      <c r="D1" s="81"/>
      <c r="E1" s="81"/>
      <c r="F1" s="81"/>
      <c r="G1" s="81"/>
    </row>
    <row r="9" spans="1:16" ht="20.25" customHeight="1" thickBot="1" x14ac:dyDescent="0.5">
      <c r="C9" s="82" t="s">
        <v>0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  <c r="O9" s="2"/>
    </row>
    <row r="10" spans="1:16" s="3" customFormat="1" ht="16.5" customHeight="1" thickTop="1" x14ac:dyDescent="0.45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6.5" customHeight="1" x14ac:dyDescent="0.45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6.5" customHeight="1" x14ac:dyDescent="0.45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6.5" customHeight="1" x14ac:dyDescent="0.45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6.5" customHeight="1" x14ac:dyDescent="0.45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6.5" customHeight="1" x14ac:dyDescent="0.45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6.5" customHeight="1" x14ac:dyDescent="0.45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6.5" customHeight="1" x14ac:dyDescent="0.45">
      <c r="A17" s="3"/>
      <c r="E17" s="3"/>
      <c r="F17" s="3"/>
      <c r="G17" s="3"/>
      <c r="H17" s="3"/>
      <c r="I17" s="3"/>
      <c r="J17" s="3"/>
      <c r="K17" s="85" t="s">
        <v>1</v>
      </c>
      <c r="L17" s="85"/>
      <c r="M17" s="85"/>
      <c r="N17" s="85"/>
      <c r="O17" s="3"/>
      <c r="P17" s="3"/>
    </row>
    <row r="18" spans="1:16" ht="16.5" customHeight="1" x14ac:dyDescent="0.45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6.5" customHeight="1" thickBot="1" x14ac:dyDescent="0.5">
      <c r="B19" s="10">
        <v>1</v>
      </c>
      <c r="J19" s="10">
        <v>1</v>
      </c>
      <c r="L19" s="11"/>
      <c r="M19" s="11"/>
      <c r="N19" s="11"/>
    </row>
    <row r="20" spans="1:16" ht="16.5" customHeight="1" thickTop="1" x14ac:dyDescent="0.45">
      <c r="B20" s="12" t="s">
        <v>2</v>
      </c>
      <c r="C20" s="13"/>
      <c r="J20" s="12" t="s">
        <v>2</v>
      </c>
      <c r="K20" s="11"/>
      <c r="L20" s="14"/>
      <c r="M20" s="15"/>
      <c r="N20" s="16"/>
    </row>
    <row r="21" spans="1:16" ht="16.5" customHeight="1" x14ac:dyDescent="0.45">
      <c r="B21" s="12"/>
      <c r="C21" s="17" t="s">
        <v>78</v>
      </c>
      <c r="J21" s="12"/>
      <c r="K21" s="17" t="s">
        <v>78</v>
      </c>
      <c r="L21" s="14"/>
      <c r="M21" s="15"/>
      <c r="N21" s="16"/>
    </row>
    <row r="22" spans="1:16" ht="16.5" customHeight="1" x14ac:dyDescent="0.45">
      <c r="J22" s="15"/>
      <c r="K22" s="11"/>
      <c r="L22" s="14"/>
      <c r="M22" s="15"/>
      <c r="N22" s="16"/>
    </row>
    <row r="23" spans="1:16" ht="16.5" customHeight="1" x14ac:dyDescent="0.45">
      <c r="B23" s="1" t="s">
        <v>3</v>
      </c>
      <c r="J23" s="15"/>
      <c r="K23" s="11"/>
      <c r="L23" s="14"/>
      <c r="M23" s="15"/>
      <c r="N23" s="16"/>
    </row>
    <row r="24" spans="1:16" ht="16.5" customHeight="1" x14ac:dyDescent="0.45">
      <c r="K24" s="1" t="s">
        <v>4</v>
      </c>
    </row>
    <row r="25" spans="1:16" ht="16.5" customHeight="1" x14ac:dyDescent="0.45">
      <c r="C25" s="1" t="s">
        <v>4</v>
      </c>
      <c r="K25" s="65" t="s">
        <v>5</v>
      </c>
      <c r="L25" s="65" t="s">
        <v>6</v>
      </c>
    </row>
    <row r="26" spans="1:16" ht="16.5" customHeight="1" thickBot="1" x14ac:dyDescent="0.5">
      <c r="B26" s="3"/>
      <c r="C26" s="87" t="s">
        <v>5</v>
      </c>
      <c r="D26" s="65" t="s">
        <v>6</v>
      </c>
      <c r="E26" s="3"/>
      <c r="F26" s="3"/>
      <c r="G26" s="3"/>
      <c r="H26" s="3"/>
      <c r="K26" s="19">
        <v>0</v>
      </c>
      <c r="L26" s="20">
        <v>100</v>
      </c>
    </row>
    <row r="27" spans="1:16" ht="16.5" customHeight="1" thickTop="1" x14ac:dyDescent="0.45">
      <c r="B27" s="3"/>
      <c r="C27" s="88">
        <v>0</v>
      </c>
      <c r="D27" s="86">
        <v>100</v>
      </c>
      <c r="E27" s="3"/>
      <c r="F27" s="3"/>
      <c r="G27" s="3"/>
      <c r="H27" s="3"/>
      <c r="K27" s="19">
        <v>50</v>
      </c>
      <c r="L27" s="20">
        <v>120</v>
      </c>
    </row>
    <row r="28" spans="1:16" ht="16.5" customHeight="1" x14ac:dyDescent="0.45">
      <c r="B28" s="3"/>
      <c r="C28" s="89">
        <v>50</v>
      </c>
      <c r="D28" s="86">
        <v>120</v>
      </c>
      <c r="E28" s="3"/>
      <c r="F28" s="3"/>
      <c r="G28" s="3"/>
      <c r="H28" s="3"/>
      <c r="K28" s="19">
        <v>100</v>
      </c>
      <c r="L28" s="20">
        <v>140</v>
      </c>
    </row>
    <row r="29" spans="1:16" ht="16.5" customHeight="1" x14ac:dyDescent="0.45">
      <c r="B29" s="3"/>
      <c r="C29" s="89">
        <v>100</v>
      </c>
      <c r="D29" s="86">
        <v>140</v>
      </c>
      <c r="E29" s="3"/>
      <c r="F29" s="3"/>
      <c r="G29" s="3"/>
      <c r="H29" s="3"/>
      <c r="K29" s="19">
        <v>120</v>
      </c>
      <c r="L29" s="20">
        <v>160</v>
      </c>
    </row>
    <row r="30" spans="1:16" ht="16.5" customHeight="1" x14ac:dyDescent="0.45">
      <c r="B30" s="3"/>
      <c r="C30" s="89">
        <v>120</v>
      </c>
      <c r="D30" s="86">
        <v>160</v>
      </c>
      <c r="E30" s="3"/>
      <c r="F30" s="3"/>
      <c r="G30" s="3"/>
      <c r="H30" s="3"/>
      <c r="K30" s="19">
        <v>140</v>
      </c>
      <c r="L30" s="20">
        <v>180</v>
      </c>
    </row>
    <row r="31" spans="1:16" ht="16.5" customHeight="1" x14ac:dyDescent="0.45">
      <c r="B31" s="3"/>
      <c r="C31" s="89">
        <v>140</v>
      </c>
      <c r="D31" s="86">
        <v>180</v>
      </c>
      <c r="E31" s="3"/>
      <c r="H31" s="3"/>
      <c r="K31" s="19">
        <v>160</v>
      </c>
      <c r="L31" s="20">
        <v>200</v>
      </c>
    </row>
    <row r="32" spans="1:16" ht="16.5" customHeight="1" thickBot="1" x14ac:dyDescent="0.5">
      <c r="B32" s="3"/>
      <c r="C32" s="90">
        <v>160</v>
      </c>
      <c r="D32" s="86">
        <v>200</v>
      </c>
      <c r="E32" s="3"/>
      <c r="H32" s="3"/>
    </row>
    <row r="33" spans="2:14" ht="16.5" customHeight="1" thickTop="1" x14ac:dyDescent="0.45">
      <c r="B33" s="3"/>
      <c r="C33" s="3"/>
      <c r="D33" s="3"/>
      <c r="E33" s="3"/>
      <c r="F33" s="3"/>
      <c r="G33" s="3"/>
      <c r="H33" s="3"/>
      <c r="M33" s="21" t="s">
        <v>5</v>
      </c>
      <c r="N33" s="67">
        <v>150</v>
      </c>
    </row>
    <row r="34" spans="2:14" ht="16.5" customHeight="1" x14ac:dyDescent="0.45">
      <c r="B34" s="3"/>
      <c r="C34" s="3"/>
      <c r="D34" s="3"/>
      <c r="E34" s="21" t="s">
        <v>5</v>
      </c>
      <c r="F34" s="66">
        <v>150</v>
      </c>
      <c r="G34" s="3"/>
      <c r="H34" s="3"/>
      <c r="M34" s="21" t="s">
        <v>6</v>
      </c>
      <c r="N34" s="22"/>
    </row>
    <row r="35" spans="2:14" ht="16.5" customHeight="1" x14ac:dyDescent="0.45">
      <c r="E35" s="21" t="s">
        <v>6</v>
      </c>
      <c r="F35" s="23">
        <f>VLOOKUP(F34,C27:D32,2,1)</f>
        <v>180</v>
      </c>
    </row>
    <row r="46" spans="2:14" ht="16.5" customHeight="1" thickBot="1" x14ac:dyDescent="0.5">
      <c r="B46" s="10">
        <v>2</v>
      </c>
    </row>
    <row r="47" spans="2:14" ht="16.5" customHeight="1" thickTop="1" x14ac:dyDescent="0.45">
      <c r="B47" s="12" t="s">
        <v>2</v>
      </c>
    </row>
    <row r="49" spans="2:15" ht="16.5" customHeight="1" thickBot="1" x14ac:dyDescent="0.5">
      <c r="C49" s="3" t="s">
        <v>7</v>
      </c>
      <c r="D49" s="24"/>
      <c r="E49" s="24"/>
      <c r="F49" s="24"/>
      <c r="G49" s="24"/>
      <c r="J49" s="10">
        <v>2</v>
      </c>
    </row>
    <row r="50" spans="2:15" ht="16.5" customHeight="1" thickTop="1" x14ac:dyDescent="0.45">
      <c r="B50" s="24"/>
      <c r="C50" s="24"/>
      <c r="D50" s="24"/>
      <c r="E50" s="24"/>
      <c r="F50" s="24"/>
      <c r="G50" s="24"/>
      <c r="J50" s="12" t="s">
        <v>2</v>
      </c>
    </row>
    <row r="52" spans="2:15" ht="16.5" customHeight="1" x14ac:dyDescent="0.45">
      <c r="J52" s="25" t="s">
        <v>8</v>
      </c>
      <c r="K52" s="26"/>
      <c r="L52" s="26"/>
      <c r="M52" s="26"/>
      <c r="N52" s="26"/>
      <c r="O52" s="26"/>
    </row>
    <row r="54" spans="2:15" ht="16.5" customHeight="1" x14ac:dyDescent="0.45">
      <c r="B54" s="68" t="s">
        <v>9</v>
      </c>
      <c r="C54" s="68" t="s">
        <v>10</v>
      </c>
      <c r="D54" s="68" t="s">
        <v>11</v>
      </c>
      <c r="E54" s="68" t="s">
        <v>12</v>
      </c>
      <c r="F54" s="68" t="s">
        <v>13</v>
      </c>
      <c r="G54" s="68" t="s">
        <v>14</v>
      </c>
      <c r="J54" s="69" t="s">
        <v>9</v>
      </c>
      <c r="K54" s="69" t="s">
        <v>10</v>
      </c>
      <c r="L54" s="69" t="s">
        <v>11</v>
      </c>
      <c r="M54" s="69" t="s">
        <v>12</v>
      </c>
      <c r="N54" s="69" t="s">
        <v>13</v>
      </c>
      <c r="O54" s="69" t="s">
        <v>14</v>
      </c>
    </row>
    <row r="55" spans="2:15" ht="16.5" customHeight="1" x14ac:dyDescent="0.45">
      <c r="B55" s="27" t="s">
        <v>15</v>
      </c>
      <c r="C55" s="28">
        <v>37712</v>
      </c>
      <c r="D55" s="28">
        <v>38356</v>
      </c>
      <c r="E55" s="29">
        <f>DATEDIF(C55,D55,"Y")</f>
        <v>1</v>
      </c>
      <c r="F55" s="30">
        <f>DATEDIF(C55,D55,"YM")</f>
        <v>9</v>
      </c>
      <c r="G55" s="31">
        <f>YEAR(D55)</f>
        <v>2005</v>
      </c>
      <c r="J55" s="27" t="s">
        <v>15</v>
      </c>
      <c r="K55" s="28">
        <v>37712</v>
      </c>
      <c r="L55" s="28">
        <v>38356</v>
      </c>
      <c r="M55" s="32"/>
      <c r="N55" s="33"/>
      <c r="O55" s="33"/>
    </row>
    <row r="56" spans="2:15" ht="16.5" customHeight="1" x14ac:dyDescent="0.45">
      <c r="B56" s="27" t="s">
        <v>16</v>
      </c>
      <c r="C56" s="28">
        <v>42217</v>
      </c>
      <c r="D56" s="28">
        <v>43291</v>
      </c>
      <c r="E56" s="29">
        <f t="shared" ref="E56:E62" si="0">DATEDIF(C56,D56,"Y")</f>
        <v>2</v>
      </c>
      <c r="F56" s="30">
        <f t="shared" ref="F56:F62" si="1">DATEDIF(C56,D56,"YM")</f>
        <v>11</v>
      </c>
      <c r="G56" s="31">
        <f t="shared" ref="G56:G62" si="2">YEAR(D56)</f>
        <v>2018</v>
      </c>
      <c r="J56" s="27" t="s">
        <v>16</v>
      </c>
      <c r="K56" s="28">
        <v>42217</v>
      </c>
      <c r="L56" s="28">
        <v>43291</v>
      </c>
      <c r="M56" s="32"/>
      <c r="N56" s="33"/>
      <c r="O56" s="33"/>
    </row>
    <row r="57" spans="2:15" ht="16.5" customHeight="1" x14ac:dyDescent="0.45">
      <c r="B57" s="27" t="s">
        <v>17</v>
      </c>
      <c r="C57" s="28">
        <v>33700</v>
      </c>
      <c r="D57" s="28">
        <v>35072</v>
      </c>
      <c r="E57" s="29">
        <f t="shared" si="0"/>
        <v>3</v>
      </c>
      <c r="F57" s="30">
        <f t="shared" si="1"/>
        <v>9</v>
      </c>
      <c r="G57" s="31">
        <f t="shared" si="2"/>
        <v>1996</v>
      </c>
      <c r="J57" s="27" t="s">
        <v>17</v>
      </c>
      <c r="K57" s="28">
        <v>33700</v>
      </c>
      <c r="L57" s="28">
        <v>35072</v>
      </c>
      <c r="M57" s="32"/>
      <c r="N57" s="33"/>
      <c r="O57" s="33"/>
    </row>
    <row r="58" spans="2:15" ht="16.5" customHeight="1" x14ac:dyDescent="0.45">
      <c r="B58" s="27" t="s">
        <v>18</v>
      </c>
      <c r="C58" s="28">
        <v>32572</v>
      </c>
      <c r="D58" s="28">
        <v>36375</v>
      </c>
      <c r="E58" s="29">
        <f t="shared" si="0"/>
        <v>10</v>
      </c>
      <c r="F58" s="30">
        <f t="shared" si="1"/>
        <v>4</v>
      </c>
      <c r="G58" s="31">
        <f t="shared" si="2"/>
        <v>1999</v>
      </c>
      <c r="J58" s="27" t="s">
        <v>18</v>
      </c>
      <c r="K58" s="28">
        <v>32572</v>
      </c>
      <c r="L58" s="28">
        <v>36375</v>
      </c>
      <c r="M58" s="32"/>
      <c r="N58" s="33"/>
      <c r="O58" s="33"/>
    </row>
    <row r="59" spans="2:15" ht="16.5" customHeight="1" x14ac:dyDescent="0.45">
      <c r="B59" s="27" t="s">
        <v>19</v>
      </c>
      <c r="C59" s="28">
        <v>27791</v>
      </c>
      <c r="D59" s="28">
        <v>28129</v>
      </c>
      <c r="E59" s="29">
        <f t="shared" si="0"/>
        <v>0</v>
      </c>
      <c r="F59" s="30">
        <f t="shared" si="1"/>
        <v>11</v>
      </c>
      <c r="G59" s="31">
        <f t="shared" si="2"/>
        <v>1977</v>
      </c>
      <c r="J59" s="27" t="s">
        <v>19</v>
      </c>
      <c r="K59" s="28">
        <v>27791</v>
      </c>
      <c r="L59" s="28">
        <v>28129</v>
      </c>
      <c r="M59" s="32"/>
      <c r="N59" s="33"/>
      <c r="O59" s="33"/>
    </row>
    <row r="60" spans="2:15" ht="16.5" customHeight="1" x14ac:dyDescent="0.45">
      <c r="B60" s="27" t="s">
        <v>20</v>
      </c>
      <c r="C60" s="28">
        <v>33395</v>
      </c>
      <c r="D60" s="28">
        <v>33637</v>
      </c>
      <c r="E60" s="29">
        <f t="shared" si="0"/>
        <v>0</v>
      </c>
      <c r="F60" s="30">
        <f t="shared" si="1"/>
        <v>7</v>
      </c>
      <c r="G60" s="31">
        <f t="shared" si="2"/>
        <v>1992</v>
      </c>
      <c r="J60" s="27" t="s">
        <v>20</v>
      </c>
      <c r="K60" s="28">
        <v>33395</v>
      </c>
      <c r="L60" s="28">
        <v>33637</v>
      </c>
      <c r="M60" s="32"/>
      <c r="N60" s="33"/>
      <c r="O60" s="33"/>
    </row>
    <row r="61" spans="2:15" ht="16.5" customHeight="1" x14ac:dyDescent="0.45">
      <c r="B61" s="27" t="s">
        <v>21</v>
      </c>
      <c r="C61" s="28">
        <v>43952</v>
      </c>
      <c r="D61" s="28">
        <v>45026</v>
      </c>
      <c r="E61" s="29">
        <f t="shared" si="0"/>
        <v>2</v>
      </c>
      <c r="F61" s="30">
        <f t="shared" si="1"/>
        <v>11</v>
      </c>
      <c r="G61" s="31">
        <f t="shared" si="2"/>
        <v>2023</v>
      </c>
      <c r="J61" s="27" t="s">
        <v>21</v>
      </c>
      <c r="K61" s="28">
        <v>43952</v>
      </c>
      <c r="L61" s="28">
        <v>45026</v>
      </c>
      <c r="M61" s="32"/>
      <c r="N61" s="33"/>
      <c r="O61" s="33"/>
    </row>
    <row r="62" spans="2:15" ht="16.5" customHeight="1" x14ac:dyDescent="0.45">
      <c r="B62" s="27" t="s">
        <v>22</v>
      </c>
      <c r="C62" s="28">
        <v>44934</v>
      </c>
      <c r="D62" s="28">
        <v>46272</v>
      </c>
      <c r="E62" s="29">
        <f t="shared" si="0"/>
        <v>3</v>
      </c>
      <c r="F62" s="30">
        <f t="shared" si="1"/>
        <v>7</v>
      </c>
      <c r="G62" s="31">
        <f t="shared" si="2"/>
        <v>2026</v>
      </c>
      <c r="J62" s="27" t="s">
        <v>22</v>
      </c>
      <c r="K62" s="28">
        <v>44934</v>
      </c>
      <c r="L62" s="28">
        <v>46272</v>
      </c>
      <c r="M62" s="32"/>
      <c r="N62" s="33"/>
      <c r="O62" s="33"/>
    </row>
    <row r="65" spans="2:10" ht="48" customHeight="1" x14ac:dyDescent="0.45"/>
    <row r="67" spans="2:10" ht="16.5" customHeight="1" thickBot="1" x14ac:dyDescent="0.5">
      <c r="B67" s="10">
        <v>3</v>
      </c>
      <c r="J67" s="10">
        <v>3</v>
      </c>
    </row>
    <row r="68" spans="2:10" ht="16.5" customHeight="1" thickTop="1" x14ac:dyDescent="0.45">
      <c r="B68" s="12" t="s">
        <v>2</v>
      </c>
      <c r="J68" s="12" t="s">
        <v>2</v>
      </c>
    </row>
    <row r="70" spans="2:10" ht="16.5" customHeight="1" x14ac:dyDescent="0.45">
      <c r="C70" s="3" t="s">
        <v>23</v>
      </c>
      <c r="D70" s="24"/>
      <c r="E70" s="24"/>
      <c r="F70" s="24"/>
    </row>
    <row r="71" spans="2:10" ht="16.5" customHeight="1" thickBot="1" x14ac:dyDescent="0.5">
      <c r="C71" s="24"/>
      <c r="D71" s="24"/>
      <c r="E71" s="24"/>
      <c r="F71" s="24"/>
    </row>
    <row r="72" spans="2:10" ht="16.5" customHeight="1" thickTop="1" thickBot="1" x14ac:dyDescent="0.5">
      <c r="C72" s="91">
        <v>6</v>
      </c>
      <c r="D72" s="1" t="s">
        <v>24</v>
      </c>
      <c r="E72" s="24"/>
      <c r="F72" s="35"/>
    </row>
    <row r="73" spans="2:10" ht="16.5" customHeight="1" thickTop="1" x14ac:dyDescent="0.45">
      <c r="C73" s="24"/>
      <c r="D73" s="24"/>
      <c r="E73" s="24"/>
      <c r="F73" s="24"/>
    </row>
    <row r="74" spans="2:10" ht="16.5" customHeight="1" x14ac:dyDescent="0.45">
      <c r="C74" s="71" t="s">
        <v>25</v>
      </c>
      <c r="D74" s="71" t="s">
        <v>26</v>
      </c>
      <c r="E74" s="71" t="s">
        <v>27</v>
      </c>
      <c r="F74" s="71" t="s">
        <v>28</v>
      </c>
    </row>
    <row r="75" spans="2:10" ht="16.5" customHeight="1" x14ac:dyDescent="0.45">
      <c r="C75" s="70" t="s">
        <v>29</v>
      </c>
      <c r="D75" s="36">
        <v>28618</v>
      </c>
      <c r="E75" s="37" t="str">
        <f>IF(F75=$C$72,"誕生日","")</f>
        <v/>
      </c>
      <c r="F75" s="33">
        <f>MONTH(D75)</f>
        <v>5</v>
      </c>
    </row>
    <row r="76" spans="2:10" ht="16.5" customHeight="1" x14ac:dyDescent="0.45">
      <c r="C76" s="70" t="s">
        <v>30</v>
      </c>
      <c r="D76" s="36">
        <v>24320</v>
      </c>
      <c r="E76" s="37" t="str">
        <f t="shared" ref="E76:E87" si="3">IF(F76=$C$72,"誕生日","")</f>
        <v/>
      </c>
      <c r="F76" s="33">
        <f t="shared" ref="F76:F87" si="4">MONTH(D76)</f>
        <v>8</v>
      </c>
    </row>
    <row r="77" spans="2:10" ht="16.5" customHeight="1" x14ac:dyDescent="0.45">
      <c r="C77" s="70" t="s">
        <v>31</v>
      </c>
      <c r="D77" s="36">
        <v>19148</v>
      </c>
      <c r="E77" s="37" t="str">
        <f t="shared" si="3"/>
        <v>誕生日</v>
      </c>
      <c r="F77" s="33">
        <f t="shared" si="4"/>
        <v>6</v>
      </c>
    </row>
    <row r="78" spans="2:10" ht="16.5" customHeight="1" x14ac:dyDescent="0.45">
      <c r="C78" s="70" t="s">
        <v>32</v>
      </c>
      <c r="D78" s="36">
        <v>28162</v>
      </c>
      <c r="E78" s="37" t="str">
        <f t="shared" si="3"/>
        <v/>
      </c>
      <c r="F78" s="33">
        <f t="shared" si="4"/>
        <v>2</v>
      </c>
    </row>
    <row r="79" spans="2:10" ht="16.5" customHeight="1" x14ac:dyDescent="0.45">
      <c r="C79" s="70" t="s">
        <v>15</v>
      </c>
      <c r="D79" s="36">
        <v>24479</v>
      </c>
      <c r="E79" s="37" t="str">
        <f t="shared" si="3"/>
        <v/>
      </c>
      <c r="F79" s="33">
        <f t="shared" si="4"/>
        <v>1</v>
      </c>
    </row>
    <row r="80" spans="2:10" ht="16.5" customHeight="1" x14ac:dyDescent="0.45">
      <c r="C80" s="70" t="s">
        <v>33</v>
      </c>
      <c r="D80" s="36">
        <v>26246</v>
      </c>
      <c r="E80" s="37" t="str">
        <f t="shared" si="3"/>
        <v/>
      </c>
      <c r="F80" s="33">
        <f t="shared" si="4"/>
        <v>11</v>
      </c>
    </row>
    <row r="81" spans="3:14" ht="16.5" customHeight="1" x14ac:dyDescent="0.45">
      <c r="C81" s="70" t="s">
        <v>34</v>
      </c>
      <c r="D81" s="36">
        <v>24381</v>
      </c>
      <c r="E81" s="37" t="str">
        <f t="shared" si="3"/>
        <v/>
      </c>
      <c r="F81" s="33">
        <f t="shared" si="4"/>
        <v>10</v>
      </c>
      <c r="K81" s="79" t="s">
        <v>1</v>
      </c>
      <c r="L81" s="79"/>
      <c r="M81" s="79"/>
      <c r="N81" s="79"/>
    </row>
    <row r="82" spans="3:14" ht="16.5" customHeight="1" x14ac:dyDescent="0.45">
      <c r="C82" s="70" t="s">
        <v>35</v>
      </c>
      <c r="D82" s="36">
        <v>21732</v>
      </c>
      <c r="E82" s="37" t="str">
        <f t="shared" si="3"/>
        <v/>
      </c>
      <c r="F82" s="33">
        <f t="shared" si="4"/>
        <v>7</v>
      </c>
    </row>
    <row r="83" spans="3:14" ht="16.5" customHeight="1" x14ac:dyDescent="0.45">
      <c r="C83" s="70" t="s">
        <v>36</v>
      </c>
      <c r="D83" s="36">
        <v>28193</v>
      </c>
      <c r="E83" s="37" t="str">
        <f t="shared" si="3"/>
        <v/>
      </c>
      <c r="F83" s="33">
        <f t="shared" si="4"/>
        <v>3</v>
      </c>
      <c r="K83" s="34"/>
      <c r="L83" s="1" t="s">
        <v>24</v>
      </c>
      <c r="M83" s="24"/>
      <c r="N83" s="35"/>
    </row>
    <row r="84" spans="3:14" ht="16.5" customHeight="1" x14ac:dyDescent="0.45">
      <c r="C84" s="70" t="s">
        <v>37</v>
      </c>
      <c r="D84" s="36">
        <v>22373</v>
      </c>
      <c r="E84" s="37" t="str">
        <f t="shared" si="3"/>
        <v/>
      </c>
      <c r="F84" s="33">
        <f t="shared" si="4"/>
        <v>4</v>
      </c>
      <c r="K84" s="24"/>
      <c r="L84" s="24"/>
      <c r="M84" s="24"/>
      <c r="N84" s="24"/>
    </row>
    <row r="85" spans="3:14" ht="16.5" customHeight="1" x14ac:dyDescent="0.45">
      <c r="C85" s="70" t="s">
        <v>38</v>
      </c>
      <c r="D85" s="36">
        <v>29647</v>
      </c>
      <c r="E85" s="37" t="str">
        <f t="shared" si="3"/>
        <v/>
      </c>
      <c r="F85" s="33">
        <f t="shared" si="4"/>
        <v>3</v>
      </c>
      <c r="K85" s="71" t="s">
        <v>25</v>
      </c>
      <c r="L85" s="71" t="s">
        <v>26</v>
      </c>
      <c r="M85" s="71" t="s">
        <v>27</v>
      </c>
      <c r="N85" s="71" t="s">
        <v>28</v>
      </c>
    </row>
    <row r="86" spans="3:14" ht="16.5" customHeight="1" x14ac:dyDescent="0.45">
      <c r="C86" s="70" t="s">
        <v>39</v>
      </c>
      <c r="D86" s="36">
        <v>19610</v>
      </c>
      <c r="E86" s="37" t="str">
        <f t="shared" si="3"/>
        <v/>
      </c>
      <c r="F86" s="33">
        <f t="shared" si="4"/>
        <v>9</v>
      </c>
      <c r="K86" s="70" t="s">
        <v>29</v>
      </c>
      <c r="L86" s="36">
        <v>28618</v>
      </c>
      <c r="M86" s="37" t="str">
        <f>IF(N86=$C$72,"誕生日","")</f>
        <v/>
      </c>
      <c r="N86" s="33"/>
    </row>
    <row r="87" spans="3:14" ht="16.5" customHeight="1" x14ac:dyDescent="0.45">
      <c r="C87" s="70" t="s">
        <v>40</v>
      </c>
      <c r="D87" s="36">
        <v>18240</v>
      </c>
      <c r="E87" s="37" t="str">
        <f t="shared" si="3"/>
        <v/>
      </c>
      <c r="F87" s="33">
        <f t="shared" si="4"/>
        <v>12</v>
      </c>
      <c r="K87" s="70" t="s">
        <v>30</v>
      </c>
      <c r="L87" s="36">
        <v>24320</v>
      </c>
      <c r="M87" s="37" t="str">
        <f t="shared" ref="M87:M98" si="5">IF(N87=$C$72,"誕生日","")</f>
        <v/>
      </c>
      <c r="N87" s="33"/>
    </row>
    <row r="88" spans="3:14" ht="16.5" customHeight="1" x14ac:dyDescent="0.45">
      <c r="K88" s="70" t="s">
        <v>31</v>
      </c>
      <c r="L88" s="36">
        <v>19148</v>
      </c>
      <c r="M88" s="37" t="str">
        <f t="shared" si="5"/>
        <v/>
      </c>
      <c r="N88" s="33"/>
    </row>
    <row r="89" spans="3:14" ht="16.5" customHeight="1" x14ac:dyDescent="0.45">
      <c r="K89" s="70" t="s">
        <v>32</v>
      </c>
      <c r="L89" s="36">
        <v>28162</v>
      </c>
      <c r="M89" s="37" t="str">
        <f t="shared" si="5"/>
        <v/>
      </c>
      <c r="N89" s="33"/>
    </row>
    <row r="90" spans="3:14" ht="16.5" customHeight="1" x14ac:dyDescent="0.45">
      <c r="K90" s="70" t="s">
        <v>15</v>
      </c>
      <c r="L90" s="36">
        <v>24479</v>
      </c>
      <c r="M90" s="37" t="str">
        <f t="shared" si="5"/>
        <v/>
      </c>
      <c r="N90" s="33"/>
    </row>
    <row r="91" spans="3:14" ht="16.5" customHeight="1" x14ac:dyDescent="0.45">
      <c r="K91" s="70" t="s">
        <v>33</v>
      </c>
      <c r="L91" s="36">
        <v>26246</v>
      </c>
      <c r="M91" s="37" t="str">
        <f t="shared" si="5"/>
        <v/>
      </c>
      <c r="N91" s="33"/>
    </row>
    <row r="92" spans="3:14" ht="16.5" customHeight="1" x14ac:dyDescent="0.45">
      <c r="K92" s="70" t="s">
        <v>34</v>
      </c>
      <c r="L92" s="36">
        <v>24381</v>
      </c>
      <c r="M92" s="37" t="str">
        <f t="shared" si="5"/>
        <v/>
      </c>
      <c r="N92" s="33"/>
    </row>
    <row r="93" spans="3:14" ht="16.5" customHeight="1" x14ac:dyDescent="0.45">
      <c r="K93" s="70" t="s">
        <v>35</v>
      </c>
      <c r="L93" s="36">
        <v>21732</v>
      </c>
      <c r="M93" s="37" t="str">
        <f t="shared" si="5"/>
        <v/>
      </c>
      <c r="N93" s="33"/>
    </row>
    <row r="94" spans="3:14" ht="16.5" customHeight="1" x14ac:dyDescent="0.45">
      <c r="K94" s="70" t="s">
        <v>36</v>
      </c>
      <c r="L94" s="36">
        <v>28193</v>
      </c>
      <c r="M94" s="37" t="str">
        <f t="shared" si="5"/>
        <v/>
      </c>
      <c r="N94" s="33"/>
    </row>
    <row r="95" spans="3:14" ht="16.5" customHeight="1" x14ac:dyDescent="0.45">
      <c r="K95" s="70" t="s">
        <v>37</v>
      </c>
      <c r="L95" s="36">
        <v>22373</v>
      </c>
      <c r="M95" s="37" t="str">
        <f t="shared" si="5"/>
        <v/>
      </c>
      <c r="N95" s="33"/>
    </row>
    <row r="96" spans="3:14" ht="16.5" customHeight="1" x14ac:dyDescent="0.45">
      <c r="K96" s="70" t="s">
        <v>38</v>
      </c>
      <c r="L96" s="36">
        <v>29647</v>
      </c>
      <c r="M96" s="37" t="str">
        <f t="shared" si="5"/>
        <v/>
      </c>
      <c r="N96" s="33"/>
    </row>
    <row r="97" spans="2:15" ht="16.5" customHeight="1" x14ac:dyDescent="0.45">
      <c r="K97" s="70" t="s">
        <v>39</v>
      </c>
      <c r="L97" s="36">
        <v>19610</v>
      </c>
      <c r="M97" s="37" t="str">
        <f t="shared" si="5"/>
        <v/>
      </c>
      <c r="N97" s="33"/>
    </row>
    <row r="98" spans="2:15" ht="16.5" customHeight="1" x14ac:dyDescent="0.45">
      <c r="K98" s="70" t="s">
        <v>40</v>
      </c>
      <c r="L98" s="36">
        <v>18240</v>
      </c>
      <c r="M98" s="37" t="str">
        <f t="shared" si="5"/>
        <v/>
      </c>
      <c r="N98" s="33"/>
    </row>
    <row r="101" spans="2:15" ht="16.5" customHeight="1" thickBot="1" x14ac:dyDescent="0.5">
      <c r="B101" s="10">
        <v>4</v>
      </c>
      <c r="K101" s="10">
        <v>4</v>
      </c>
    </row>
    <row r="102" spans="2:15" ht="16.5" customHeight="1" thickTop="1" x14ac:dyDescent="0.45"/>
    <row r="103" spans="2:15" ht="16.5" customHeight="1" x14ac:dyDescent="0.45">
      <c r="B103" s="38" t="s">
        <v>41</v>
      </c>
      <c r="J103" s="38" t="s">
        <v>41</v>
      </c>
    </row>
    <row r="105" spans="2:15" ht="16.5" customHeight="1" x14ac:dyDescent="0.45">
      <c r="K105" s="79" t="s">
        <v>1</v>
      </c>
      <c r="L105" s="79"/>
      <c r="M105" s="79"/>
      <c r="N105" s="79"/>
      <c r="O105" s="79"/>
    </row>
    <row r="106" spans="2:15" ht="16.5" customHeight="1" x14ac:dyDescent="0.45">
      <c r="B106" s="72" t="s">
        <v>25</v>
      </c>
      <c r="C106" s="72" t="s">
        <v>42</v>
      </c>
      <c r="D106" s="72" t="s">
        <v>43</v>
      </c>
      <c r="E106" s="73" t="s">
        <v>44</v>
      </c>
      <c r="F106" s="74" t="s">
        <v>45</v>
      </c>
    </row>
    <row r="107" spans="2:15" ht="16.5" customHeight="1" x14ac:dyDescent="0.45">
      <c r="B107" s="75" t="s">
        <v>46</v>
      </c>
      <c r="C107" s="39">
        <v>88</v>
      </c>
      <c r="D107" s="39">
        <v>76</v>
      </c>
      <c r="E107" s="40">
        <f t="shared" ref="E107:E116" si="6">SUM(C107:D107)</f>
        <v>164</v>
      </c>
      <c r="F107" s="41" t="str">
        <f t="shared" ref="F107:F116" si="7">VLOOKUP(E107,$C$119:$D$122,2,1)</f>
        <v>Ａ</v>
      </c>
      <c r="K107" s="72" t="s">
        <v>25</v>
      </c>
      <c r="L107" s="72" t="s">
        <v>42</v>
      </c>
      <c r="M107" s="72" t="s">
        <v>43</v>
      </c>
      <c r="N107" s="73" t="s">
        <v>44</v>
      </c>
      <c r="O107" s="74" t="s">
        <v>45</v>
      </c>
    </row>
    <row r="108" spans="2:15" ht="16.5" customHeight="1" x14ac:dyDescent="0.45">
      <c r="B108" s="76" t="s">
        <v>47</v>
      </c>
      <c r="C108" s="42">
        <v>67</v>
      </c>
      <c r="D108" s="42">
        <v>70</v>
      </c>
      <c r="E108" s="43">
        <f t="shared" si="6"/>
        <v>137</v>
      </c>
      <c r="F108" s="44" t="str">
        <f t="shared" si="7"/>
        <v>Ｂ</v>
      </c>
      <c r="K108" s="75" t="s">
        <v>46</v>
      </c>
      <c r="L108" s="39">
        <v>88</v>
      </c>
      <c r="M108" s="39">
        <v>76</v>
      </c>
      <c r="N108" s="40">
        <f t="shared" ref="N108:N117" si="8">SUM(L108:M108)</f>
        <v>164</v>
      </c>
      <c r="O108" s="41"/>
    </row>
    <row r="109" spans="2:15" ht="16.5" customHeight="1" x14ac:dyDescent="0.45">
      <c r="B109" s="76" t="s">
        <v>48</v>
      </c>
      <c r="C109" s="42">
        <v>78</v>
      </c>
      <c r="D109" s="42">
        <v>61</v>
      </c>
      <c r="E109" s="43">
        <f t="shared" si="6"/>
        <v>139</v>
      </c>
      <c r="F109" s="44" t="str">
        <f t="shared" si="7"/>
        <v>Ｂ</v>
      </c>
      <c r="K109" s="76" t="s">
        <v>47</v>
      </c>
      <c r="L109" s="42">
        <v>67</v>
      </c>
      <c r="M109" s="42">
        <v>70</v>
      </c>
      <c r="N109" s="43">
        <f t="shared" si="8"/>
        <v>137</v>
      </c>
      <c r="O109" s="44"/>
    </row>
    <row r="110" spans="2:15" ht="16.5" customHeight="1" x14ac:dyDescent="0.45">
      <c r="B110" s="76" t="s">
        <v>49</v>
      </c>
      <c r="C110" s="42">
        <v>77</v>
      </c>
      <c r="D110" s="42">
        <v>60</v>
      </c>
      <c r="E110" s="43">
        <f t="shared" si="6"/>
        <v>137</v>
      </c>
      <c r="F110" s="44" t="str">
        <f t="shared" si="7"/>
        <v>Ｂ</v>
      </c>
      <c r="K110" s="76" t="s">
        <v>48</v>
      </c>
      <c r="L110" s="42">
        <v>78</v>
      </c>
      <c r="M110" s="42">
        <v>61</v>
      </c>
      <c r="N110" s="43">
        <f t="shared" si="8"/>
        <v>139</v>
      </c>
      <c r="O110" s="44"/>
    </row>
    <row r="111" spans="2:15" ht="16.5" customHeight="1" x14ac:dyDescent="0.45">
      <c r="B111" s="76" t="s">
        <v>50</v>
      </c>
      <c r="C111" s="42">
        <v>53</v>
      </c>
      <c r="D111" s="42">
        <v>71</v>
      </c>
      <c r="E111" s="43">
        <f t="shared" si="6"/>
        <v>124</v>
      </c>
      <c r="F111" s="44" t="str">
        <f t="shared" si="7"/>
        <v>Ｂ</v>
      </c>
      <c r="K111" s="76" t="s">
        <v>49</v>
      </c>
      <c r="L111" s="42">
        <v>77</v>
      </c>
      <c r="M111" s="42">
        <v>60</v>
      </c>
      <c r="N111" s="43">
        <f t="shared" si="8"/>
        <v>137</v>
      </c>
      <c r="O111" s="44"/>
    </row>
    <row r="112" spans="2:15" ht="16.5" customHeight="1" x14ac:dyDescent="0.45">
      <c r="B112" s="76" t="s">
        <v>51</v>
      </c>
      <c r="C112" s="42">
        <v>69</v>
      </c>
      <c r="D112" s="42">
        <v>67</v>
      </c>
      <c r="E112" s="43">
        <f t="shared" si="6"/>
        <v>136</v>
      </c>
      <c r="F112" s="44" t="str">
        <f t="shared" si="7"/>
        <v>Ｂ</v>
      </c>
      <c r="K112" s="76" t="s">
        <v>50</v>
      </c>
      <c r="L112" s="42">
        <v>53</v>
      </c>
      <c r="M112" s="42">
        <v>71</v>
      </c>
      <c r="N112" s="43">
        <f t="shared" si="8"/>
        <v>124</v>
      </c>
      <c r="O112" s="44"/>
    </row>
    <row r="113" spans="2:16" ht="16.5" customHeight="1" x14ac:dyDescent="0.45">
      <c r="B113" s="76" t="s">
        <v>52</v>
      </c>
      <c r="C113" s="42">
        <v>81</v>
      </c>
      <c r="D113" s="42">
        <v>71</v>
      </c>
      <c r="E113" s="43">
        <f t="shared" si="6"/>
        <v>152</v>
      </c>
      <c r="F113" s="44" t="str">
        <f t="shared" si="7"/>
        <v>Ａ</v>
      </c>
      <c r="K113" s="76" t="s">
        <v>51</v>
      </c>
      <c r="L113" s="42">
        <v>69</v>
      </c>
      <c r="M113" s="42">
        <v>67</v>
      </c>
      <c r="N113" s="43">
        <f t="shared" si="8"/>
        <v>136</v>
      </c>
      <c r="O113" s="44"/>
    </row>
    <row r="114" spans="2:16" ht="16.5" customHeight="1" x14ac:dyDescent="0.45">
      <c r="B114" s="76" t="s">
        <v>53</v>
      </c>
      <c r="C114" s="42">
        <v>92</v>
      </c>
      <c r="D114" s="42">
        <v>81</v>
      </c>
      <c r="E114" s="43">
        <f t="shared" si="6"/>
        <v>173</v>
      </c>
      <c r="F114" s="44" t="str">
        <f t="shared" si="7"/>
        <v>Ａ</v>
      </c>
      <c r="K114" s="76" t="s">
        <v>52</v>
      </c>
      <c r="L114" s="42">
        <v>81</v>
      </c>
      <c r="M114" s="42">
        <v>71</v>
      </c>
      <c r="N114" s="43">
        <f t="shared" si="8"/>
        <v>152</v>
      </c>
      <c r="O114" s="44"/>
    </row>
    <row r="115" spans="2:16" ht="16.5" customHeight="1" x14ac:dyDescent="0.45">
      <c r="B115" s="76" t="s">
        <v>54</v>
      </c>
      <c r="C115" s="42">
        <v>48</v>
      </c>
      <c r="D115" s="42">
        <v>68</v>
      </c>
      <c r="E115" s="43">
        <f t="shared" si="6"/>
        <v>116</v>
      </c>
      <c r="F115" s="44" t="str">
        <f t="shared" si="7"/>
        <v>Ｃ</v>
      </c>
      <c r="K115" s="76" t="s">
        <v>53</v>
      </c>
      <c r="L115" s="42">
        <v>92</v>
      </c>
      <c r="M115" s="42">
        <v>81</v>
      </c>
      <c r="N115" s="43">
        <f t="shared" si="8"/>
        <v>173</v>
      </c>
      <c r="O115" s="44"/>
    </row>
    <row r="116" spans="2:16" ht="16.5" customHeight="1" x14ac:dyDescent="0.45">
      <c r="B116" s="77" t="s">
        <v>55</v>
      </c>
      <c r="C116" s="45">
        <v>68</v>
      </c>
      <c r="D116" s="45">
        <v>57</v>
      </c>
      <c r="E116" s="46">
        <f t="shared" si="6"/>
        <v>125</v>
      </c>
      <c r="F116" s="47" t="str">
        <f t="shared" si="7"/>
        <v>Ｂ</v>
      </c>
      <c r="K116" s="76" t="s">
        <v>54</v>
      </c>
      <c r="L116" s="42">
        <v>48</v>
      </c>
      <c r="M116" s="42">
        <v>68</v>
      </c>
      <c r="N116" s="43">
        <f t="shared" si="8"/>
        <v>116</v>
      </c>
      <c r="O116" s="44"/>
    </row>
    <row r="117" spans="2:16" ht="16.5" customHeight="1" x14ac:dyDescent="0.45">
      <c r="B117" s="3"/>
      <c r="C117" s="3"/>
      <c r="D117" s="3"/>
      <c r="E117" s="78" t="s">
        <v>79</v>
      </c>
      <c r="G117" s="24"/>
      <c r="K117" s="77" t="s">
        <v>55</v>
      </c>
      <c r="L117" s="45">
        <v>68</v>
      </c>
      <c r="M117" s="45">
        <v>57</v>
      </c>
      <c r="N117" s="46">
        <f t="shared" si="8"/>
        <v>125</v>
      </c>
      <c r="O117" s="47"/>
    </row>
    <row r="118" spans="2:16" ht="16.5" customHeight="1" thickBot="1" x14ac:dyDescent="0.5">
      <c r="B118" s="3"/>
      <c r="C118" s="1" t="s">
        <v>56</v>
      </c>
      <c r="D118" s="3"/>
      <c r="E118" s="3"/>
      <c r="F118" s="3"/>
      <c r="G118" s="24"/>
      <c r="K118" s="3"/>
      <c r="L118" s="3"/>
      <c r="M118" s="3"/>
      <c r="N118" s="78" t="s">
        <v>79</v>
      </c>
      <c r="O118" s="3"/>
    </row>
    <row r="119" spans="2:16" ht="16.5" customHeight="1" thickTop="1" x14ac:dyDescent="0.45">
      <c r="B119" s="3"/>
      <c r="C119" s="92" t="s">
        <v>57</v>
      </c>
      <c r="D119" s="93" t="s">
        <v>45</v>
      </c>
      <c r="E119" s="3"/>
      <c r="F119" s="49"/>
      <c r="G119" s="24"/>
    </row>
    <row r="120" spans="2:16" ht="16.5" customHeight="1" x14ac:dyDescent="0.45">
      <c r="B120" s="3"/>
      <c r="C120" s="94">
        <v>0</v>
      </c>
      <c r="D120" s="95" t="s">
        <v>58</v>
      </c>
      <c r="E120" s="3"/>
      <c r="F120" s="3"/>
      <c r="G120" s="24"/>
      <c r="O120" s="1" t="s">
        <v>56</v>
      </c>
      <c r="P120" s="3"/>
    </row>
    <row r="121" spans="2:16" ht="16.5" customHeight="1" x14ac:dyDescent="0.45">
      <c r="B121" s="3"/>
      <c r="C121" s="94">
        <v>120</v>
      </c>
      <c r="D121" s="95" t="s">
        <v>59</v>
      </c>
      <c r="E121" s="3"/>
      <c r="F121" s="3"/>
      <c r="G121" s="24"/>
      <c r="O121" s="48" t="s">
        <v>57</v>
      </c>
      <c r="P121" s="48" t="s">
        <v>45</v>
      </c>
    </row>
    <row r="122" spans="2:16" ht="16.5" customHeight="1" thickBot="1" x14ac:dyDescent="0.5">
      <c r="B122" s="24"/>
      <c r="C122" s="96">
        <v>150</v>
      </c>
      <c r="D122" s="97" t="s">
        <v>60</v>
      </c>
      <c r="E122" s="24"/>
      <c r="F122" s="24"/>
      <c r="G122" s="24"/>
      <c r="J122" s="3"/>
      <c r="M122" s="3"/>
      <c r="N122" s="3"/>
      <c r="O122" s="50">
        <v>0</v>
      </c>
      <c r="P122" s="51" t="s">
        <v>58</v>
      </c>
    </row>
    <row r="123" spans="2:16" ht="16.5" customHeight="1" thickTop="1" x14ac:dyDescent="0.45">
      <c r="J123" s="3"/>
      <c r="M123" s="3"/>
      <c r="N123" s="49"/>
      <c r="O123" s="50">
        <v>120</v>
      </c>
      <c r="P123" s="51" t="s">
        <v>59</v>
      </c>
    </row>
    <row r="124" spans="2:16" ht="16.5" customHeight="1" x14ac:dyDescent="0.45">
      <c r="J124" s="3"/>
      <c r="M124" s="3"/>
      <c r="N124" s="3"/>
      <c r="O124" s="50">
        <v>150</v>
      </c>
      <c r="P124" s="51" t="s">
        <v>60</v>
      </c>
    </row>
    <row r="125" spans="2:16" ht="16.5" customHeight="1" x14ac:dyDescent="0.45">
      <c r="J125" s="3"/>
      <c r="M125" s="3"/>
      <c r="N125" s="3"/>
    </row>
    <row r="126" spans="2:16" ht="16.5" customHeight="1" x14ac:dyDescent="0.45">
      <c r="J126" s="24"/>
      <c r="M126" s="24"/>
      <c r="N126" s="24"/>
    </row>
    <row r="127" spans="2:16" ht="16.5" customHeight="1" x14ac:dyDescent="0.45">
      <c r="K127" s="3"/>
      <c r="L127" s="3"/>
    </row>
    <row r="129" spans="2:14" ht="16.5" customHeight="1" thickBot="1" x14ac:dyDescent="0.5">
      <c r="B129" s="10">
        <v>5</v>
      </c>
      <c r="J129" s="10">
        <v>5</v>
      </c>
    </row>
    <row r="130" spans="2:14" ht="24.6" customHeight="1" thickTop="1" x14ac:dyDescent="0.45">
      <c r="B130" s="12" t="s">
        <v>2</v>
      </c>
      <c r="J130" s="12" t="s">
        <v>2</v>
      </c>
    </row>
    <row r="133" spans="2:14" ht="16.5" customHeight="1" thickBot="1" x14ac:dyDescent="0.5">
      <c r="B133" s="52" t="s">
        <v>61</v>
      </c>
      <c r="C133" s="52"/>
      <c r="D133" s="52"/>
      <c r="E133" s="103" t="s">
        <v>62</v>
      </c>
      <c r="F133" s="103"/>
    </row>
    <row r="134" spans="2:14" ht="16.5" customHeight="1" thickTop="1" x14ac:dyDescent="0.45">
      <c r="B134" s="104" t="s">
        <v>63</v>
      </c>
      <c r="C134" s="105" t="s">
        <v>64</v>
      </c>
      <c r="D134" s="105" t="s">
        <v>65</v>
      </c>
      <c r="E134" s="105" t="s">
        <v>66</v>
      </c>
      <c r="F134" s="106" t="s">
        <v>67</v>
      </c>
    </row>
    <row r="135" spans="2:14" ht="16.5" customHeight="1" x14ac:dyDescent="0.45">
      <c r="B135" s="107">
        <v>44997</v>
      </c>
      <c r="C135" s="54">
        <f>MONTH(B135)</f>
        <v>3</v>
      </c>
      <c r="D135" s="55" t="s">
        <v>68</v>
      </c>
      <c r="E135" s="56">
        <v>1800</v>
      </c>
      <c r="F135" s="108">
        <f>E135*2200/1000</f>
        <v>3960</v>
      </c>
    </row>
    <row r="136" spans="2:14" ht="16.5" customHeight="1" x14ac:dyDescent="0.45">
      <c r="B136" s="107">
        <v>45002</v>
      </c>
      <c r="C136" s="54">
        <f t="shared" ref="C136:C150" si="9">MONTH(B136)</f>
        <v>3</v>
      </c>
      <c r="D136" s="55" t="s">
        <v>69</v>
      </c>
      <c r="E136" s="56">
        <v>2200</v>
      </c>
      <c r="F136" s="108">
        <f t="shared" ref="F136:F150" si="10">E136*2200/1000</f>
        <v>4840</v>
      </c>
    </row>
    <row r="137" spans="2:14" ht="16.5" customHeight="1" x14ac:dyDescent="0.45">
      <c r="B137" s="107">
        <v>45026</v>
      </c>
      <c r="C137" s="54">
        <f t="shared" si="9"/>
        <v>4</v>
      </c>
      <c r="D137" s="55" t="s">
        <v>70</v>
      </c>
      <c r="E137" s="56">
        <v>2400</v>
      </c>
      <c r="F137" s="108">
        <f t="shared" si="10"/>
        <v>5280</v>
      </c>
      <c r="K137" s="79" t="s">
        <v>1</v>
      </c>
      <c r="L137" s="79"/>
      <c r="M137" s="79"/>
      <c r="N137" s="79"/>
    </row>
    <row r="138" spans="2:14" ht="16.5" customHeight="1" x14ac:dyDescent="0.45">
      <c r="B138" s="107">
        <v>45028</v>
      </c>
      <c r="C138" s="54">
        <f t="shared" si="9"/>
        <v>4</v>
      </c>
      <c r="D138" s="55" t="s">
        <v>70</v>
      </c>
      <c r="E138" s="56">
        <v>2200</v>
      </c>
      <c r="F138" s="108">
        <f t="shared" si="10"/>
        <v>4840</v>
      </c>
    </row>
    <row r="139" spans="2:14" ht="16.5" customHeight="1" x14ac:dyDescent="0.45">
      <c r="B139" s="109">
        <v>45037</v>
      </c>
      <c r="C139" s="54">
        <f t="shared" si="9"/>
        <v>4</v>
      </c>
      <c r="D139" s="55" t="s">
        <v>71</v>
      </c>
      <c r="E139" s="56">
        <v>1600</v>
      </c>
      <c r="F139" s="108">
        <f t="shared" si="10"/>
        <v>3520</v>
      </c>
      <c r="J139" s="52" t="s">
        <v>61</v>
      </c>
      <c r="K139" s="52"/>
      <c r="L139" s="52"/>
      <c r="M139" s="80" t="s">
        <v>62</v>
      </c>
      <c r="N139" s="80"/>
    </row>
    <row r="140" spans="2:14" ht="16.5" customHeight="1" x14ac:dyDescent="0.45">
      <c r="B140" s="107">
        <v>45054</v>
      </c>
      <c r="C140" s="54">
        <f t="shared" si="9"/>
        <v>5</v>
      </c>
      <c r="D140" s="55" t="s">
        <v>69</v>
      </c>
      <c r="E140" s="56">
        <v>1900</v>
      </c>
      <c r="F140" s="108">
        <f t="shared" si="10"/>
        <v>4180</v>
      </c>
      <c r="J140" s="18" t="s">
        <v>63</v>
      </c>
      <c r="K140" s="18" t="s">
        <v>64</v>
      </c>
      <c r="L140" s="18" t="s">
        <v>65</v>
      </c>
      <c r="M140" s="18" t="s">
        <v>66</v>
      </c>
      <c r="N140" s="18" t="s">
        <v>67</v>
      </c>
    </row>
    <row r="141" spans="2:14" ht="16.5" customHeight="1" x14ac:dyDescent="0.45">
      <c r="B141" s="107">
        <v>45057</v>
      </c>
      <c r="C141" s="54">
        <f t="shared" si="9"/>
        <v>5</v>
      </c>
      <c r="D141" s="55" t="s">
        <v>72</v>
      </c>
      <c r="E141" s="56">
        <v>2200</v>
      </c>
      <c r="F141" s="108">
        <f t="shared" si="10"/>
        <v>4840</v>
      </c>
      <c r="J141" s="53">
        <v>44997</v>
      </c>
      <c r="K141" s="54"/>
      <c r="L141" s="55" t="s">
        <v>68</v>
      </c>
      <c r="M141" s="56">
        <v>1800</v>
      </c>
      <c r="N141" s="58"/>
    </row>
    <row r="142" spans="2:14" ht="16.5" customHeight="1" x14ac:dyDescent="0.45">
      <c r="B142" s="107">
        <v>45059</v>
      </c>
      <c r="C142" s="54">
        <f t="shared" si="9"/>
        <v>5</v>
      </c>
      <c r="D142" s="55" t="s">
        <v>68</v>
      </c>
      <c r="E142" s="56">
        <v>1500</v>
      </c>
      <c r="F142" s="108">
        <f t="shared" si="10"/>
        <v>3300</v>
      </c>
      <c r="J142" s="53">
        <v>45002</v>
      </c>
      <c r="K142" s="54"/>
      <c r="L142" s="55" t="s">
        <v>69</v>
      </c>
      <c r="M142" s="56">
        <v>2200</v>
      </c>
      <c r="N142" s="58"/>
    </row>
    <row r="143" spans="2:14" ht="16.5" customHeight="1" x14ac:dyDescent="0.45">
      <c r="B143" s="107">
        <v>45064</v>
      </c>
      <c r="C143" s="54">
        <f t="shared" si="9"/>
        <v>5</v>
      </c>
      <c r="D143" s="55" t="s">
        <v>70</v>
      </c>
      <c r="E143" s="56">
        <v>1600</v>
      </c>
      <c r="F143" s="108">
        <f t="shared" si="10"/>
        <v>3520</v>
      </c>
      <c r="J143" s="53">
        <v>45026</v>
      </c>
      <c r="K143" s="54"/>
      <c r="L143" s="55" t="s">
        <v>70</v>
      </c>
      <c r="M143" s="56">
        <v>2400</v>
      </c>
      <c r="N143" s="58"/>
    </row>
    <row r="144" spans="2:14" ht="16.5" customHeight="1" x14ac:dyDescent="0.45">
      <c r="B144" s="107">
        <v>45078</v>
      </c>
      <c r="C144" s="54">
        <f t="shared" si="9"/>
        <v>6</v>
      </c>
      <c r="D144" s="55" t="s">
        <v>69</v>
      </c>
      <c r="E144" s="56">
        <v>1900</v>
      </c>
      <c r="F144" s="108">
        <f t="shared" si="10"/>
        <v>4180</v>
      </c>
      <c r="J144" s="53">
        <v>45028</v>
      </c>
      <c r="K144" s="54"/>
      <c r="L144" s="55" t="s">
        <v>70</v>
      </c>
      <c r="M144" s="56">
        <v>2200</v>
      </c>
      <c r="N144" s="58"/>
    </row>
    <row r="145" spans="2:14" ht="16.5" customHeight="1" x14ac:dyDescent="0.45">
      <c r="B145" s="107">
        <v>45079</v>
      </c>
      <c r="C145" s="54">
        <f t="shared" si="9"/>
        <v>6</v>
      </c>
      <c r="D145" s="55" t="s">
        <v>69</v>
      </c>
      <c r="E145" s="56">
        <v>1800</v>
      </c>
      <c r="F145" s="108">
        <f t="shared" si="10"/>
        <v>3960</v>
      </c>
      <c r="J145" s="57">
        <v>45037</v>
      </c>
      <c r="K145" s="54"/>
      <c r="L145" s="55" t="s">
        <v>71</v>
      </c>
      <c r="M145" s="56">
        <v>1600</v>
      </c>
      <c r="N145" s="58"/>
    </row>
    <row r="146" spans="2:14" ht="16.5" customHeight="1" x14ac:dyDescent="0.45">
      <c r="B146" s="107">
        <v>45087</v>
      </c>
      <c r="C146" s="54">
        <f t="shared" si="9"/>
        <v>6</v>
      </c>
      <c r="D146" s="55" t="s">
        <v>71</v>
      </c>
      <c r="E146" s="56">
        <v>1000</v>
      </c>
      <c r="F146" s="108">
        <f t="shared" si="10"/>
        <v>2200</v>
      </c>
      <c r="J146" s="53">
        <v>45054</v>
      </c>
      <c r="K146" s="54"/>
      <c r="L146" s="55" t="s">
        <v>69</v>
      </c>
      <c r="M146" s="56">
        <v>1900</v>
      </c>
      <c r="N146" s="58"/>
    </row>
    <row r="147" spans="2:14" ht="16.5" customHeight="1" x14ac:dyDescent="0.45">
      <c r="B147" s="107">
        <v>45088</v>
      </c>
      <c r="C147" s="54">
        <f t="shared" si="9"/>
        <v>6</v>
      </c>
      <c r="D147" s="55" t="s">
        <v>71</v>
      </c>
      <c r="E147" s="56">
        <v>1200</v>
      </c>
      <c r="F147" s="108">
        <f t="shared" si="10"/>
        <v>2640</v>
      </c>
      <c r="J147" s="53">
        <v>45057</v>
      </c>
      <c r="K147" s="54"/>
      <c r="L147" s="55" t="s">
        <v>72</v>
      </c>
      <c r="M147" s="56">
        <v>2200</v>
      </c>
      <c r="N147" s="58"/>
    </row>
    <row r="148" spans="2:14" ht="16.5" customHeight="1" x14ac:dyDescent="0.45">
      <c r="B148" s="107">
        <v>45089</v>
      </c>
      <c r="C148" s="54">
        <f t="shared" si="9"/>
        <v>6</v>
      </c>
      <c r="D148" s="55" t="s">
        <v>72</v>
      </c>
      <c r="E148" s="56">
        <v>1900</v>
      </c>
      <c r="F148" s="108">
        <f t="shared" si="10"/>
        <v>4180</v>
      </c>
      <c r="J148" s="53">
        <v>45059</v>
      </c>
      <c r="K148" s="54"/>
      <c r="L148" s="55" t="s">
        <v>68</v>
      </c>
      <c r="M148" s="56">
        <v>1500</v>
      </c>
      <c r="N148" s="58"/>
    </row>
    <row r="149" spans="2:14" ht="16.5" customHeight="1" x14ac:dyDescent="0.45">
      <c r="B149" s="107">
        <v>45111</v>
      </c>
      <c r="C149" s="54">
        <f t="shared" si="9"/>
        <v>7</v>
      </c>
      <c r="D149" s="55" t="s">
        <v>72</v>
      </c>
      <c r="E149" s="56">
        <v>2300</v>
      </c>
      <c r="F149" s="108">
        <f t="shared" si="10"/>
        <v>5060</v>
      </c>
      <c r="J149" s="53">
        <v>45064</v>
      </c>
      <c r="K149" s="54"/>
      <c r="L149" s="55" t="s">
        <v>70</v>
      </c>
      <c r="M149" s="56">
        <v>1600</v>
      </c>
      <c r="N149" s="58"/>
    </row>
    <row r="150" spans="2:14" ht="16.5" customHeight="1" thickBot="1" x14ac:dyDescent="0.5">
      <c r="B150" s="110">
        <v>45112</v>
      </c>
      <c r="C150" s="111">
        <f t="shared" si="9"/>
        <v>7</v>
      </c>
      <c r="D150" s="112" t="s">
        <v>70</v>
      </c>
      <c r="E150" s="113">
        <v>2260</v>
      </c>
      <c r="F150" s="114">
        <f t="shared" si="10"/>
        <v>4972</v>
      </c>
      <c r="J150" s="53">
        <v>45078</v>
      </c>
      <c r="K150" s="54"/>
      <c r="L150" s="55" t="s">
        <v>69</v>
      </c>
      <c r="M150" s="56">
        <v>1900</v>
      </c>
      <c r="N150" s="58"/>
    </row>
    <row r="151" spans="2:14" ht="16.5" customHeight="1" thickTop="1" x14ac:dyDescent="0.45">
      <c r="J151" s="53">
        <v>45079</v>
      </c>
      <c r="K151" s="54"/>
      <c r="L151" s="55" t="s">
        <v>69</v>
      </c>
      <c r="M151" s="56">
        <v>1800</v>
      </c>
      <c r="N151" s="58"/>
    </row>
    <row r="152" spans="2:14" ht="16.5" customHeight="1" x14ac:dyDescent="0.45">
      <c r="J152" s="53">
        <v>45087</v>
      </c>
      <c r="K152" s="54"/>
      <c r="L152" s="55" t="s">
        <v>71</v>
      </c>
      <c r="M152" s="56">
        <v>1000</v>
      </c>
      <c r="N152" s="58"/>
    </row>
    <row r="153" spans="2:14" ht="16.5" customHeight="1" x14ac:dyDescent="0.45">
      <c r="B153" s="59" t="s">
        <v>3</v>
      </c>
      <c r="C153" s="52" t="s">
        <v>73</v>
      </c>
      <c r="D153" s="3"/>
      <c r="E153" s="3"/>
      <c r="F153" s="3"/>
      <c r="J153" s="53">
        <v>45088</v>
      </c>
      <c r="K153" s="54"/>
      <c r="L153" s="55" t="s">
        <v>71</v>
      </c>
      <c r="M153" s="56">
        <v>1200</v>
      </c>
      <c r="N153" s="58"/>
    </row>
    <row r="154" spans="2:14" ht="16.5" customHeight="1" x14ac:dyDescent="0.45">
      <c r="C154" s="52"/>
      <c r="D154" s="3"/>
      <c r="E154" s="3"/>
      <c r="F154" s="3"/>
      <c r="J154" s="53">
        <v>45089</v>
      </c>
      <c r="K154" s="54"/>
      <c r="L154" s="55" t="s">
        <v>72</v>
      </c>
      <c r="M154" s="56">
        <v>1900</v>
      </c>
      <c r="N154" s="58"/>
    </row>
    <row r="155" spans="2:14" ht="16.5" customHeight="1" thickBot="1" x14ac:dyDescent="0.5">
      <c r="B155" s="59" t="s">
        <v>74</v>
      </c>
      <c r="C155" s="52" t="s">
        <v>75</v>
      </c>
      <c r="D155" s="3"/>
      <c r="E155" s="3"/>
      <c r="F155" s="60">
        <f>DSUM(B134:F150,F134,D157:E158)</f>
        <v>8140</v>
      </c>
      <c r="J155" s="53">
        <v>45111</v>
      </c>
      <c r="K155" s="54"/>
      <c r="L155" s="55" t="s">
        <v>72</v>
      </c>
      <c r="M155" s="56">
        <v>2300</v>
      </c>
      <c r="N155" s="58"/>
    </row>
    <row r="156" spans="2:14" ht="16.5" customHeight="1" thickBot="1" x14ac:dyDescent="0.5">
      <c r="B156" s="3"/>
      <c r="C156" s="3"/>
      <c r="D156" s="3"/>
      <c r="E156" s="3"/>
      <c r="F156" s="3"/>
      <c r="J156" s="53">
        <v>45112</v>
      </c>
      <c r="K156" s="54"/>
      <c r="L156" s="55" t="s">
        <v>70</v>
      </c>
      <c r="M156" s="56">
        <v>2260</v>
      </c>
      <c r="N156" s="58"/>
    </row>
    <row r="157" spans="2:14" ht="16.5" customHeight="1" thickTop="1" x14ac:dyDescent="0.45">
      <c r="B157" s="3"/>
      <c r="D157" s="99" t="s">
        <v>64</v>
      </c>
      <c r="E157" s="100" t="s">
        <v>65</v>
      </c>
      <c r="F157" s="62" t="s">
        <v>67</v>
      </c>
    </row>
    <row r="158" spans="2:14" ht="16.5" customHeight="1" thickBot="1" x14ac:dyDescent="0.5">
      <c r="B158" s="3"/>
      <c r="D158" s="101">
        <v>6</v>
      </c>
      <c r="E158" s="102" t="s">
        <v>76</v>
      </c>
      <c r="F158" s="5"/>
    </row>
    <row r="159" spans="2:14" ht="16.5" customHeight="1" thickTop="1" x14ac:dyDescent="0.45">
      <c r="B159" s="3"/>
      <c r="C159" s="3"/>
      <c r="D159" s="63"/>
      <c r="E159" s="64"/>
      <c r="F159" s="3"/>
      <c r="J159" s="59" t="s">
        <v>3</v>
      </c>
      <c r="K159" s="52" t="s">
        <v>73</v>
      </c>
      <c r="L159" s="3"/>
      <c r="M159" s="3"/>
    </row>
    <row r="160" spans="2:14" ht="16.5" customHeight="1" x14ac:dyDescent="0.45">
      <c r="K160" s="52"/>
      <c r="L160" s="3"/>
      <c r="M160" s="3"/>
    </row>
    <row r="161" spans="10:14" ht="16.5" customHeight="1" thickBot="1" x14ac:dyDescent="0.5">
      <c r="J161" s="59" t="s">
        <v>74</v>
      </c>
      <c r="K161" s="52" t="s">
        <v>75</v>
      </c>
      <c r="L161" s="3"/>
      <c r="M161" s="3"/>
      <c r="N161" s="60"/>
    </row>
    <row r="162" spans="10:14" ht="16.5" customHeight="1" x14ac:dyDescent="0.45">
      <c r="J162" s="3"/>
      <c r="K162" s="3"/>
      <c r="L162" s="3"/>
      <c r="M162" s="3"/>
    </row>
    <row r="163" spans="10:14" ht="16.5" customHeight="1" x14ac:dyDescent="0.45">
      <c r="J163" s="3"/>
      <c r="L163" s="61" t="s">
        <v>64</v>
      </c>
      <c r="M163" s="61" t="s">
        <v>65</v>
      </c>
    </row>
    <row r="164" spans="10:14" ht="16.5" customHeight="1" x14ac:dyDescent="0.45">
      <c r="J164" s="3"/>
      <c r="L164" s="98">
        <v>6</v>
      </c>
      <c r="M164" s="98" t="s">
        <v>76</v>
      </c>
    </row>
    <row r="165" spans="10:14" ht="16.5" customHeight="1" x14ac:dyDescent="0.45">
      <c r="J165" s="3"/>
      <c r="K165" s="3"/>
      <c r="L165" s="63"/>
      <c r="M165" s="64"/>
    </row>
  </sheetData>
  <mergeCells count="8">
    <mergeCell ref="K137:N137"/>
    <mergeCell ref="M139:N139"/>
    <mergeCell ref="A1:G1"/>
    <mergeCell ref="C9:N9"/>
    <mergeCell ref="K17:N17"/>
    <mergeCell ref="K81:N81"/>
    <mergeCell ref="K105:O105"/>
    <mergeCell ref="E133:F133"/>
  </mergeCells>
  <phoneticPr fontId="3"/>
  <conditionalFormatting sqref="F107:F116 O108:O117">
    <cfRule type="cellIs" dxfId="2" priority="1" stopIfTrue="1" operator="equal">
      <formula>"Ａ"</formula>
    </cfRule>
    <cfRule type="cellIs" dxfId="1" priority="2" stopIfTrue="1" operator="equal">
      <formula>"Ｂ"</formula>
    </cfRule>
    <cfRule type="cellIs" dxfId="0" priority="3" stopIfTrue="1" operator="equal">
      <formula>"Ｃ"</formula>
    </cfRule>
  </conditionalFormatting>
  <dataValidations count="1">
    <dataValidation type="list" allowBlank="1" showInputMessage="1" showErrorMessage="1" sqref="D135:D150 L141:L156" xr:uid="{13F5863E-BB05-4E9A-88A2-A1AD53D815D2}">
      <formula1>"歌謡曲,ジャズ,クラシック,ポップス,演芸"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2023-05-12T04:08:13Z</dcterms:created>
  <dcterms:modified xsi:type="dcterms:W3CDTF">2023-07-13T07:55:31Z</dcterms:modified>
</cp:coreProperties>
</file>